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C:\Users\ryouta.sekiguchi\Desktop\Dコース掲載用\"/>
    </mc:Choice>
  </mc:AlternateContent>
  <xr:revisionPtr revIDLastSave="0" documentId="13_ncr:101_{4BA52703-70A8-4FEB-A185-145E62E204F5}" xr6:coauthVersionLast="47" xr6:coauthVersionMax="47" xr10:uidLastSave="{00000000-0000-0000-0000-000000000000}"/>
  <bookViews>
    <workbookView xWindow="-120" yWindow="-120" windowWidth="29040" windowHeight="15720" tabRatio="750" xr2:uid="{F188688E-2568-45CE-A30C-DFD529BBAF3B}"/>
  </bookViews>
  <sheets>
    <sheet name="参照シート➀" sheetId="18" r:id="rId1"/>
    <sheet name="参照シート➁" sheetId="20" r:id="rId2"/>
    <sheet name="【様式11-1】終了報告書(交流実績）" sheetId="11" r:id="rId3"/>
    <sheet name="【様式11-2】終了報告書（参加者実績）" sheetId="19" r:id="rId4"/>
    <sheet name="【様式11-3】終了報告書（実施主担当者）" sheetId="22" r:id="rId5"/>
    <sheet name="【様式8-1】" sheetId="2" state="hidden" r:id="rId6"/>
    <sheet name="【様式8-2】" sheetId="15" state="hidden" r:id="rId7"/>
    <sheet name="【様式9】内部監査用" sheetId="13" state="hidden" r:id="rId8"/>
  </sheets>
  <externalReferences>
    <externalReference r:id="rId9"/>
  </externalReferences>
  <definedNames>
    <definedName name="_xlnm._FilterDatabase" localSheetId="6" hidden="1">'【様式8-2】'!$B$11:$N$42</definedName>
    <definedName name="_xlnm._FilterDatabase" localSheetId="0" hidden="1">参照シート➀!$A$1:$G$38</definedName>
    <definedName name="_xlnm.Print_Area" localSheetId="2">'【様式11-1】終了報告書(交流実績）'!$A$1:$M$123</definedName>
    <definedName name="_xlnm.Print_Area" localSheetId="3">'【様式11-2】終了報告書（参加者実績）'!$A$1:$Q$50</definedName>
    <definedName name="_xlnm.Print_Area" localSheetId="4">'【様式11-3】終了報告書（実施主担当者）'!$A$1:$H$82</definedName>
    <definedName name="_xlnm.Print_Area" localSheetId="5">'【様式8-1】'!$B$2:$N$33</definedName>
    <definedName name="_xlnm.Print_Area" localSheetId="6">'【様式8-2】'!$B$3:$N$42</definedName>
    <definedName name="_xlnm.Print_Area" localSheetId="7">【様式9】内部監査用!$B$2:$N$33</definedName>
    <definedName name="_xlnm.Print_Area" localSheetId="0">参照シート➀!$A$1:$H$39</definedName>
    <definedName name="_xlnm.Print_Area" localSheetId="1">参照シート➁!$A$1:$H$63</definedName>
    <definedName name="_xlnm.Print_Titles" localSheetId="2">'【様式11-1】終了報告書(交流実績）'!$1:$2</definedName>
    <definedName name="_xlnm.Print_Titles" localSheetId="4">'【様式11-3】終了報告書（実施主担当者）'!$1:$2</definedName>
    <definedName name="_xlnm.Print_Titles" localSheetId="6">'【様式8-2】'!$10:$11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8" i="11" l="1"/>
  <c r="H36" i="11"/>
  <c r="G36" i="11"/>
  <c r="L36" i="11"/>
  <c r="I36" i="11"/>
  <c r="L31" i="11" l="1"/>
  <c r="K31" i="11"/>
  <c r="J31" i="11"/>
  <c r="I31" i="11"/>
  <c r="J32" i="11"/>
  <c r="I32" i="11"/>
  <c r="G32" i="11"/>
  <c r="H32" i="11"/>
  <c r="H31" i="11" l="1"/>
  <c r="G31" i="11"/>
  <c r="G1" i="22" l="1"/>
  <c r="Q5" i="19"/>
  <c r="D5" i="22"/>
  <c r="E9" i="22"/>
  <c r="E8" i="22"/>
  <c r="D7" i="22"/>
  <c r="D6" i="22"/>
  <c r="B2" i="22"/>
  <c r="G29" i="11"/>
  <c r="B18" i="11"/>
  <c r="G19" i="11"/>
  <c r="K11" i="11" l="1"/>
  <c r="K14" i="11"/>
  <c r="K13" i="11"/>
  <c r="K12" i="11"/>
  <c r="H39" i="11" l="1"/>
  <c r="L37" i="11"/>
  <c r="J37" i="11"/>
  <c r="H37" i="11" l="1"/>
  <c r="D6" i="19"/>
  <c r="D4" i="19"/>
  <c r="F4" i="19"/>
  <c r="P1" i="19"/>
  <c r="N4" i="19"/>
  <c r="O4" i="19"/>
  <c r="N5" i="19"/>
  <c r="O5" i="19"/>
  <c r="N6" i="19"/>
  <c r="O6" i="19"/>
  <c r="N7" i="19"/>
  <c r="O7" i="19"/>
  <c r="N8" i="19"/>
  <c r="O8" i="19"/>
  <c r="N9" i="19"/>
  <c r="O9" i="19"/>
  <c r="N10" i="19"/>
  <c r="O10" i="19"/>
  <c r="N13" i="19"/>
  <c r="O13" i="19"/>
  <c r="P5" i="19" l="1"/>
  <c r="P4" i="19"/>
  <c r="P8" i="19"/>
  <c r="P9" i="19"/>
  <c r="P10" i="19"/>
  <c r="P7" i="19"/>
  <c r="P6" i="19"/>
  <c r="O11" i="19"/>
  <c r="N11" i="19"/>
  <c r="P11" i="19" l="1"/>
  <c r="L12" i="13"/>
  <c r="L12" i="2" l="1"/>
  <c r="P8" i="13"/>
  <c r="P8" i="2"/>
  <c r="B3" i="15" l="1"/>
  <c r="B3" i="2"/>
  <c r="B3" i="13"/>
  <c r="H11" i="13"/>
  <c r="E29" i="15"/>
  <c r="E30" i="15"/>
  <c r="E31" i="15"/>
  <c r="E32" i="15"/>
  <c r="E33" i="15"/>
  <c r="E34" i="15"/>
  <c r="E35" i="15"/>
  <c r="E36" i="15"/>
  <c r="E37" i="15"/>
  <c r="E38" i="15"/>
  <c r="E39" i="15"/>
  <c r="E40" i="15"/>
  <c r="E41" i="15"/>
  <c r="E15" i="15"/>
  <c r="E16" i="15"/>
  <c r="E17" i="15"/>
  <c r="E18" i="15"/>
  <c r="E19" i="15"/>
  <c r="E20" i="15"/>
  <c r="E21" i="15"/>
  <c r="E22" i="15"/>
  <c r="E23" i="15"/>
  <c r="E24" i="15"/>
  <c r="E25" i="15"/>
  <c r="E26" i="15"/>
  <c r="E27" i="15"/>
  <c r="E28" i="15"/>
  <c r="E13" i="15"/>
  <c r="E14" i="15"/>
  <c r="E12" i="15"/>
  <c r="C16" i="13"/>
  <c r="C14" i="13"/>
  <c r="C13" i="13"/>
  <c r="H10" i="13"/>
  <c r="H9" i="13"/>
  <c r="H8" i="13"/>
  <c r="J42" i="15" l="1"/>
  <c r="G25" i="2" s="1"/>
  <c r="I42" i="15"/>
  <c r="F25" i="2" s="1"/>
  <c r="H42" i="15"/>
  <c r="E25" i="2" s="1"/>
  <c r="G42" i="15"/>
  <c r="D25" i="2" s="1"/>
  <c r="F42" i="15"/>
  <c r="K6" i="15"/>
  <c r="C25" i="2" l="1"/>
  <c r="L6" i="15" s="1"/>
  <c r="E42" i="15"/>
  <c r="N3" i="15"/>
  <c r="F31" i="13"/>
  <c r="F31" i="2"/>
  <c r="J27" i="13"/>
  <c r="M27" i="13" l="1"/>
  <c r="B1" i="2" l="1"/>
  <c r="B14" i="2" l="1"/>
  <c r="B5" i="15" s="1"/>
  <c r="B14" i="13"/>
  <c r="B1" i="13"/>
  <c r="H27" i="13"/>
  <c r="H25" i="13"/>
  <c r="K17" i="13"/>
  <c r="J25" i="13" l="1"/>
  <c r="P22" i="13" l="1"/>
  <c r="P25" i="13"/>
  <c r="C31" i="13"/>
  <c r="K15" i="13"/>
  <c r="M25" i="13"/>
  <c r="K13" i="13" l="1"/>
  <c r="J31" i="13"/>
  <c r="C16" i="2"/>
  <c r="D6" i="15" s="1"/>
  <c r="C14" i="2"/>
  <c r="C13" i="2"/>
  <c r="H11" i="2"/>
  <c r="H10" i="2"/>
  <c r="H9" i="2"/>
  <c r="H8" i="2"/>
  <c r="H27" i="2"/>
  <c r="J27" i="2"/>
  <c r="K17" i="2"/>
  <c r="D5" i="15" l="1"/>
  <c r="K7" i="15"/>
  <c r="K8" i="15"/>
  <c r="M27" i="2"/>
  <c r="H25" i="2"/>
  <c r="J25" i="2" l="1"/>
  <c r="L8" i="15" s="1"/>
  <c r="L7" i="15"/>
  <c r="N8" i="15" l="1"/>
  <c r="M7" i="15"/>
  <c r="K15" i="2"/>
  <c r="C31" i="2"/>
  <c r="P25" i="2" s="1"/>
  <c r="M25" i="2"/>
  <c r="K13" i="2" s="1"/>
  <c r="P22" i="2"/>
  <c r="N7" i="15" l="1"/>
  <c r="G7" i="15" s="1"/>
  <c r="N6" i="15"/>
  <c r="J31" i="2"/>
</calcChain>
</file>

<file path=xl/sharedStrings.xml><?xml version="1.0" encoding="utf-8"?>
<sst xmlns="http://schemas.openxmlformats.org/spreadsheetml/2006/main" count="541" uniqueCount="292">
  <si>
    <t>合　計</t>
  </si>
  <si>
    <t>渡航費</t>
    <rPh sb="0" eb="3">
      <t>トコウヒ</t>
    </rPh>
    <phoneticPr fontId="3"/>
  </si>
  <si>
    <t>渡航費以外</t>
    <rPh sb="0" eb="3">
      <t>トコウヒ</t>
    </rPh>
    <rPh sb="3" eb="5">
      <t>イガイ</t>
    </rPh>
    <phoneticPr fontId="3"/>
  </si>
  <si>
    <t>計</t>
  </si>
  <si>
    <t>国内旅費</t>
    <rPh sb="0" eb="2">
      <t>コクナイ</t>
    </rPh>
    <rPh sb="2" eb="3">
      <t>リョ</t>
    </rPh>
    <rPh sb="3" eb="4">
      <t>ヒ</t>
    </rPh>
    <phoneticPr fontId="3"/>
  </si>
  <si>
    <t>謝金</t>
    <rPh sb="0" eb="2">
      <t>シャキン</t>
    </rPh>
    <phoneticPr fontId="3"/>
  </si>
  <si>
    <t>小計</t>
    <rPh sb="0" eb="2">
      <t>ショウケイ</t>
    </rPh>
    <phoneticPr fontId="3"/>
  </si>
  <si>
    <t>備考</t>
    <rPh sb="0" eb="2">
      <t>ビコウ</t>
    </rPh>
    <phoneticPr fontId="3"/>
  </si>
  <si>
    <t>なお、活動成果の内容については、終了報告書により別途報告を行っている。</t>
    <rPh sb="3" eb="5">
      <t>カツドウ</t>
    </rPh>
    <rPh sb="5" eb="7">
      <t>セイカ</t>
    </rPh>
    <rPh sb="8" eb="10">
      <t>ナイヨウ</t>
    </rPh>
    <rPh sb="16" eb="18">
      <t>シュウリョウ</t>
    </rPh>
    <rPh sb="18" eb="21">
      <t>ホウコクショ</t>
    </rPh>
    <rPh sb="24" eb="26">
      <t>ベット</t>
    </rPh>
    <rPh sb="26" eb="28">
      <t>ホウコク</t>
    </rPh>
    <rPh sb="29" eb="30">
      <t>オコナ</t>
    </rPh>
    <phoneticPr fontId="3"/>
  </si>
  <si>
    <t xml:space="preserve"> 負担対象費用実績報告書（兼収支決算報告書）</t>
    <phoneticPr fontId="4"/>
  </si>
  <si>
    <t>（金額単位：円）</t>
    <rPh sb="1" eb="3">
      <t>キンガク</t>
    </rPh>
    <rPh sb="3" eb="5">
      <t>タンイ</t>
    </rPh>
    <rPh sb="6" eb="7">
      <t>エン</t>
    </rPh>
    <phoneticPr fontId="3"/>
  </si>
  <si>
    <t>費目</t>
    <rPh sb="0" eb="2">
      <t>ヒモク</t>
    </rPh>
    <phoneticPr fontId="3"/>
  </si>
  <si>
    <t>伝票番号</t>
  </si>
  <si>
    <t>その他</t>
    <rPh sb="2" eb="3">
      <t>タ</t>
    </rPh>
    <phoneticPr fontId="3"/>
  </si>
  <si>
    <t>備考</t>
  </si>
  <si>
    <t>消費税
区分</t>
    <rPh sb="0" eb="3">
      <t>ショウヒゼイ</t>
    </rPh>
    <rPh sb="4" eb="6">
      <t>クブン</t>
    </rPh>
    <phoneticPr fontId="3"/>
  </si>
  <si>
    <t>負担対象経費</t>
    <rPh sb="0" eb="2">
      <t>フタン</t>
    </rPh>
    <rPh sb="2" eb="4">
      <t>タイショウ</t>
    </rPh>
    <rPh sb="4" eb="6">
      <t>ケイヒ</t>
    </rPh>
    <phoneticPr fontId="3"/>
  </si>
  <si>
    <t>決算金額
の内訳</t>
    <rPh sb="0" eb="2">
      <t>ケッサン</t>
    </rPh>
    <phoneticPr fontId="3"/>
  </si>
  <si>
    <t>予算金額
の内訳</t>
    <rPh sb="0" eb="2">
      <t>ヨサン</t>
    </rPh>
    <phoneticPr fontId="3"/>
  </si>
  <si>
    <t>基本情報</t>
    <rPh sb="0" eb="2">
      <t>キホン</t>
    </rPh>
    <rPh sb="2" eb="4">
      <t>ジョウホウ</t>
    </rPh>
    <phoneticPr fontId="4"/>
  </si>
  <si>
    <t>受付番号</t>
    <rPh sb="0" eb="2">
      <t>ウケツケ</t>
    </rPh>
    <rPh sb="2" eb="4">
      <t>バンゴウ</t>
    </rPh>
    <phoneticPr fontId="4"/>
  </si>
  <si>
    <t>役職</t>
    <rPh sb="0" eb="2">
      <t>ヤクショク</t>
    </rPh>
    <phoneticPr fontId="4"/>
  </si>
  <si>
    <t>氏名</t>
    <rPh sb="0" eb="2">
      <t>シメイ</t>
    </rPh>
    <phoneticPr fontId="4"/>
  </si>
  <si>
    <t>郵便番号</t>
    <rPh sb="0" eb="2">
      <t>ユウビン</t>
    </rPh>
    <rPh sb="2" eb="4">
      <t>バンゴウ</t>
    </rPh>
    <phoneticPr fontId="4"/>
  </si>
  <si>
    <t>住所</t>
    <rPh sb="0" eb="2">
      <t>ジュウショ</t>
    </rPh>
    <phoneticPr fontId="4"/>
  </si>
  <si>
    <t>電話</t>
    <rPh sb="0" eb="2">
      <t>デンワ</t>
    </rPh>
    <phoneticPr fontId="4"/>
  </si>
  <si>
    <t>法人番号</t>
    <rPh sb="0" eb="2">
      <t>ホウジン</t>
    </rPh>
    <rPh sb="2" eb="4">
      <t>バンゴウ</t>
    </rPh>
    <phoneticPr fontId="4"/>
  </si>
  <si>
    <t>項目別収支決算表</t>
    <phoneticPr fontId="4"/>
  </si>
  <si>
    <t>直接経費</t>
    <rPh sb="0" eb="2">
      <t>チョクセツ</t>
    </rPh>
    <rPh sb="2" eb="4">
      <t>ケイヒ</t>
    </rPh>
    <phoneticPr fontId="4"/>
  </si>
  <si>
    <t>一般管理費</t>
    <rPh sb="0" eb="2">
      <t>イッパン</t>
    </rPh>
    <rPh sb="2" eb="5">
      <t>カンリヒ</t>
    </rPh>
    <phoneticPr fontId="4"/>
  </si>
  <si>
    <t>合計</t>
    <rPh sb="0" eb="2">
      <t>ゴウケイ</t>
    </rPh>
    <phoneticPr fontId="4"/>
  </si>
  <si>
    <t>支出計</t>
    <rPh sb="0" eb="2">
      <t>シシュツ</t>
    </rPh>
    <rPh sb="2" eb="3">
      <t>ケイ</t>
    </rPh>
    <phoneticPr fontId="4"/>
  </si>
  <si>
    <t>返還額</t>
    <rPh sb="0" eb="2">
      <t>ヘンカン</t>
    </rPh>
    <rPh sb="2" eb="3">
      <t>ガク</t>
    </rPh>
    <phoneticPr fontId="4"/>
  </si>
  <si>
    <r>
      <rPr>
        <sz val="10"/>
        <color rgb="FFFF0000"/>
        <rFont val="Meiryo UI"/>
        <family val="3"/>
        <charset val="128"/>
      </rPr>
      <t>【必須】</t>
    </r>
    <r>
      <rPr>
        <sz val="10"/>
        <rFont val="Meiryo UI"/>
        <family val="3"/>
        <charset val="128"/>
      </rPr>
      <t>交流計画のテーマ</t>
    </r>
    <rPh sb="1" eb="3">
      <t>ヒッス</t>
    </rPh>
    <rPh sb="4" eb="6">
      <t>コウリュウ</t>
    </rPh>
    <rPh sb="6" eb="8">
      <t>ケイカク</t>
    </rPh>
    <phoneticPr fontId="4"/>
  </si>
  <si>
    <t>E-mail</t>
    <phoneticPr fontId="4"/>
  </si>
  <si>
    <t>契約法人名</t>
    <rPh sb="0" eb="2">
      <t>ケイヤク</t>
    </rPh>
    <rPh sb="2" eb="4">
      <t>ホウジン</t>
    </rPh>
    <rPh sb="4" eb="5">
      <t>メイ</t>
    </rPh>
    <phoneticPr fontId="4"/>
  </si>
  <si>
    <t>実施責任者</t>
    <phoneticPr fontId="4"/>
  </si>
  <si>
    <t>受 付 番 号</t>
    <rPh sb="0" eb="1">
      <t>ウケ</t>
    </rPh>
    <rPh sb="2" eb="3">
      <t>ツキ</t>
    </rPh>
    <rPh sb="4" eb="5">
      <t>バン</t>
    </rPh>
    <rPh sb="6" eb="7">
      <t>ゴウ</t>
    </rPh>
    <phoneticPr fontId="3"/>
  </si>
  <si>
    <t>負担対象費用［直接経費］収支簿</t>
    <phoneticPr fontId="4"/>
  </si>
  <si>
    <t>部署</t>
    <rPh sb="0" eb="2">
      <t>ブショ</t>
    </rPh>
    <phoneticPr fontId="4"/>
  </si>
  <si>
    <t>部署・役職</t>
    <rPh sb="0" eb="2">
      <t>ブショ</t>
    </rPh>
    <rPh sb="3" eb="5">
      <t>ヤクショク</t>
    </rPh>
    <phoneticPr fontId="4"/>
  </si>
  <si>
    <t>(報告日)</t>
    <rPh sb="1" eb="3">
      <t>ホウコク</t>
    </rPh>
    <rPh sb="3" eb="4">
      <t>ビ</t>
    </rPh>
    <phoneticPr fontId="4"/>
  </si>
  <si>
    <t>（金額単位：円）</t>
    <rPh sb="1" eb="3">
      <t>キンガク</t>
    </rPh>
    <phoneticPr fontId="4"/>
  </si>
  <si>
    <t>合　計</t>
    <rPh sb="0" eb="1">
      <t>ゴウ</t>
    </rPh>
    <rPh sb="2" eb="3">
      <t>ケイ</t>
    </rPh>
    <phoneticPr fontId="4"/>
  </si>
  <si>
    <t>消費税</t>
    <rPh sb="0" eb="3">
      <t>ショウヒゼイ</t>
    </rPh>
    <phoneticPr fontId="3"/>
  </si>
  <si>
    <t>プログラム</t>
    <phoneticPr fontId="3"/>
  </si>
  <si>
    <t>法  人  名</t>
    <rPh sb="0" eb="1">
      <t>ホウ</t>
    </rPh>
    <rPh sb="3" eb="4">
      <t>ヒト</t>
    </rPh>
    <rPh sb="6" eb="7">
      <t>メイ</t>
    </rPh>
    <phoneticPr fontId="4"/>
  </si>
  <si>
    <t>入力補助のため表示
印刷されません。</t>
    <rPh sb="0" eb="2">
      <t>ニュウリョク</t>
    </rPh>
    <rPh sb="2" eb="4">
      <t>ホジョ</t>
    </rPh>
    <rPh sb="7" eb="9">
      <t>ヒョウジ</t>
    </rPh>
    <rPh sb="10" eb="12">
      <t>インサツ</t>
    </rPh>
    <phoneticPr fontId="4"/>
  </si>
  <si>
    <t>直 接 経 費</t>
    <phoneticPr fontId="4"/>
  </si>
  <si>
    <t>渡 航 費 以 外</t>
    <rPh sb="0" eb="1">
      <t>ワタリ</t>
    </rPh>
    <rPh sb="2" eb="3">
      <t>ワタル</t>
    </rPh>
    <rPh sb="4" eb="5">
      <t>ヒ</t>
    </rPh>
    <rPh sb="6" eb="7">
      <t>イ</t>
    </rPh>
    <rPh sb="8" eb="9">
      <t>ソト</t>
    </rPh>
    <phoneticPr fontId="3"/>
  </si>
  <si>
    <t>経費</t>
    <phoneticPr fontId="4"/>
  </si>
  <si>
    <t>相当額</t>
    <phoneticPr fontId="4"/>
  </si>
  <si>
    <t>一 般</t>
    <phoneticPr fontId="4"/>
  </si>
  <si>
    <t>管理費</t>
    <phoneticPr fontId="4"/>
  </si>
  <si>
    <t>返還内訳</t>
    <rPh sb="0" eb="2">
      <t>ヘンカン</t>
    </rPh>
    <rPh sb="2" eb="4">
      <t>ウチワケ</t>
    </rPh>
    <phoneticPr fontId="4"/>
  </si>
  <si>
    <t>実施主担当者</t>
    <rPh sb="0" eb="2">
      <t>ジッシ</t>
    </rPh>
    <rPh sb="2" eb="3">
      <t>シュ</t>
    </rPh>
    <rPh sb="3" eb="6">
      <t>タントウシャ</t>
    </rPh>
    <phoneticPr fontId="4"/>
  </si>
  <si>
    <t>付実施協定書</t>
    <rPh sb="0" eb="1">
      <t>ヅケ</t>
    </rPh>
    <phoneticPr fontId="28"/>
  </si>
  <si>
    <t>(実施協定日)</t>
    <rPh sb="1" eb="3">
      <t>ジッシ</t>
    </rPh>
    <rPh sb="3" eb="5">
      <t>キョウテイ</t>
    </rPh>
    <rPh sb="5" eb="6">
      <t>ビ</t>
    </rPh>
    <phoneticPr fontId="4"/>
  </si>
  <si>
    <t>法人名</t>
    <rPh sb="0" eb="2">
      <t>ホウジン</t>
    </rPh>
    <phoneticPr fontId="4"/>
  </si>
  <si>
    <t>住所</t>
  </si>
  <si>
    <t>国立研究開発法人科学技術振興機構</t>
  </si>
  <si>
    <t>終 了 報 告 書</t>
    <rPh sb="0" eb="1">
      <t>シュウ</t>
    </rPh>
    <rPh sb="2" eb="3">
      <t>リョウ</t>
    </rPh>
    <rPh sb="4" eb="5">
      <t>ホウ</t>
    </rPh>
    <rPh sb="6" eb="7">
      <t>コク</t>
    </rPh>
    <rPh sb="8" eb="9">
      <t>ショ</t>
    </rPh>
    <phoneticPr fontId="4"/>
  </si>
  <si>
    <t>氏名：</t>
    <rPh sb="0" eb="2">
      <t>シメイ</t>
    </rPh>
    <phoneticPr fontId="28"/>
  </si>
  <si>
    <t>部署・役職：</t>
    <rPh sb="0" eb="2">
      <t>ブショ</t>
    </rPh>
    <rPh sb="3" eb="5">
      <t>ヤクショク</t>
    </rPh>
    <phoneticPr fontId="28"/>
  </si>
  <si>
    <t>実施主担当者</t>
    <rPh sb="0" eb="2">
      <t>ジッシ</t>
    </rPh>
    <rPh sb="2" eb="3">
      <t>シュ</t>
    </rPh>
    <rPh sb="3" eb="6">
      <t>タントウシャ</t>
    </rPh>
    <phoneticPr fontId="28"/>
  </si>
  <si>
    <t>受付番号</t>
    <rPh sb="0" eb="2">
      <t>ウケツケ</t>
    </rPh>
    <rPh sb="2" eb="4">
      <t>バンゴウ</t>
    </rPh>
    <phoneticPr fontId="28"/>
  </si>
  <si>
    <t>住　 　　所</t>
    <phoneticPr fontId="3"/>
  </si>
  <si>
    <t xml:space="preserve"> 負担対象費用実績報告書（内部監査対応用）</t>
    <rPh sb="13" eb="15">
      <t>ナイブ</t>
    </rPh>
    <rPh sb="15" eb="17">
      <t>カンサ</t>
    </rPh>
    <rPh sb="17" eb="19">
      <t>タイオウ</t>
    </rPh>
    <rPh sb="19" eb="20">
      <t>ヨウ</t>
    </rPh>
    <phoneticPr fontId="4"/>
  </si>
  <si>
    <t>　国立研究開発法人科学技術振興機構
　分任契約担当者　殿</t>
    <rPh sb="23" eb="26">
      <t>タントウシャ</t>
    </rPh>
    <rPh sb="27" eb="28">
      <t>ドノ</t>
    </rPh>
    <phoneticPr fontId="3"/>
  </si>
  <si>
    <t xml:space="preserve">⇐貴機関の文書番号等の記載の
　　必要がある場合は本セル（日付のうえ）
　　に記載ください
</t>
    <rPh sb="1" eb="2">
      <t>キ</t>
    </rPh>
    <rPh sb="2" eb="4">
      <t>キカン</t>
    </rPh>
    <rPh sb="5" eb="7">
      <t>ブンショ</t>
    </rPh>
    <rPh sb="7" eb="10">
      <t>バンゴウナド</t>
    </rPh>
    <rPh sb="11" eb="13">
      <t>キサイ</t>
    </rPh>
    <rPh sb="17" eb="19">
      <t>ヒツヨウ</t>
    </rPh>
    <rPh sb="22" eb="24">
      <t>バアイ</t>
    </rPh>
    <rPh sb="25" eb="26">
      <t>ホン</t>
    </rPh>
    <rPh sb="29" eb="31">
      <t>ヒヅケ</t>
    </rPh>
    <rPh sb="39" eb="41">
      <t>キサイ</t>
    </rPh>
    <phoneticPr fontId="36"/>
  </si>
  <si>
    <t>実 施 主 担 当 者</t>
    <rPh sb="0" eb="1">
      <t>ジツ</t>
    </rPh>
    <rPh sb="2" eb="3">
      <t>シ</t>
    </rPh>
    <rPh sb="4" eb="5">
      <t>オモ</t>
    </rPh>
    <rPh sb="6" eb="7">
      <t>タン</t>
    </rPh>
    <rPh sb="8" eb="9">
      <t>トウ</t>
    </rPh>
    <rPh sb="10" eb="11">
      <t>モノ</t>
    </rPh>
    <phoneticPr fontId="3"/>
  </si>
  <si>
    <t>合計</t>
    <rPh sb="0" eb="2">
      <t>ゴウケイ</t>
    </rPh>
    <phoneticPr fontId="3"/>
  </si>
  <si>
    <t>-</t>
    <phoneticPr fontId="4"/>
  </si>
  <si>
    <t>※渡航費からその他費用への流用はできません。</t>
    <phoneticPr fontId="4"/>
  </si>
  <si>
    <t>契約金額</t>
    <rPh sb="0" eb="2">
      <t>ケイヤク</t>
    </rPh>
    <rPh sb="2" eb="4">
      <t>キンガク</t>
    </rPh>
    <phoneticPr fontId="4"/>
  </si>
  <si>
    <t>分任契約担当者　殿</t>
    <rPh sb="8" eb="9">
      <t>ドノ</t>
    </rPh>
    <phoneticPr fontId="4"/>
  </si>
  <si>
    <t>（　受付番号：</t>
    <rPh sb="2" eb="4">
      <t>ウケツケ</t>
    </rPh>
    <rPh sb="4" eb="6">
      <t>バンゴウ</t>
    </rPh>
    <phoneticPr fontId="4"/>
  </si>
  <si>
    <t>問１</t>
    <phoneticPr fontId="4"/>
  </si>
  <si>
    <t>(a)</t>
    <phoneticPr fontId="4"/>
  </si>
  <si>
    <t>(a÷b×c)</t>
    <phoneticPr fontId="4"/>
  </si>
  <si>
    <t>(b)</t>
    <phoneticPr fontId="4"/>
  </si>
  <si>
    <t>(c)</t>
    <phoneticPr fontId="4"/>
  </si>
  <si>
    <t>国立研究開発法人科学技術振興機構
分任契約担当者　殿</t>
    <rPh sb="25" eb="26">
      <t>ドノ</t>
    </rPh>
    <phoneticPr fontId="3"/>
  </si>
  <si>
    <t>消費税
相当額</t>
    <rPh sb="0" eb="3">
      <t>ショウヒゼイ</t>
    </rPh>
    <rPh sb="4" eb="7">
      <t>ソウトウガク</t>
    </rPh>
    <phoneticPr fontId="3"/>
  </si>
  <si>
    <t>プログラム
経費</t>
    <rPh sb="6" eb="8">
      <t>ケイヒ</t>
    </rPh>
    <phoneticPr fontId="3"/>
  </si>
  <si>
    <t>渡航費への
流用額</t>
    <rPh sb="0" eb="3">
      <t>トコウヒ</t>
    </rPh>
    <phoneticPr fontId="4"/>
  </si>
  <si>
    <t>⇐負担対象費用実績報告において
　　特筆すべき事項がある場合に記入してください。</t>
    <rPh sb="1" eb="3">
      <t>フタン</t>
    </rPh>
    <rPh sb="3" eb="5">
      <t>タイショウ</t>
    </rPh>
    <rPh sb="5" eb="7">
      <t>ヒヨウ</t>
    </rPh>
    <rPh sb="7" eb="9">
      <t>ジッセキ</t>
    </rPh>
    <rPh sb="9" eb="11">
      <t>ホウコク</t>
    </rPh>
    <rPh sb="18" eb="20">
      <t>トクヒツ</t>
    </rPh>
    <rPh sb="23" eb="25">
      <t>ジコウ</t>
    </rPh>
    <rPh sb="28" eb="30">
      <t>バアイ</t>
    </rPh>
    <rPh sb="31" eb="33">
      <t>キニュウ</t>
    </rPh>
    <phoneticPr fontId="4"/>
  </si>
  <si>
    <r>
      <rPr>
        <b/>
        <sz val="9"/>
        <color theme="0"/>
        <rFont val="Meiryo UI"/>
        <family val="3"/>
        <charset val="128"/>
      </rPr>
      <t>　＜一般管理費の計上について＞</t>
    </r>
    <r>
      <rPr>
        <sz val="9"/>
        <color theme="0"/>
        <rFont val="Meiryo UI"/>
        <family val="3"/>
        <charset val="128"/>
      </rPr>
      <t xml:space="preserve">
　直接経費の執行状況（使用割合）に応じ、計上いただける一般管理費の
　上限額も変動します。直接経費の決算額が、直接経費の予算額に満たない場合は、
　下記の方法で一般管理費の上限額が算出できます。
　(a:直接経費分の決算金額の計）÷（b:直接経費分の予算金額の計）
　×（c:一般管理費分の予算額）＝（計上いただける一般管理費の上限額）
　※１円未満切り捨て　(電卓では桁落ちがあるため、Excel上での計算結果を表示)</t>
    </r>
    <phoneticPr fontId="4"/>
  </si>
  <si>
    <t>出金日</t>
    <rPh sb="0" eb="2">
      <t>シュッキン</t>
    </rPh>
    <rPh sb="2" eb="3">
      <t>ヒ</t>
    </rPh>
    <phoneticPr fontId="3"/>
  </si>
  <si>
    <t>支出額計</t>
    <phoneticPr fontId="3"/>
  </si>
  <si>
    <t>項</t>
    <rPh sb="0" eb="1">
      <t>コウ</t>
    </rPh>
    <phoneticPr fontId="3"/>
  </si>
  <si>
    <t>番</t>
    <rPh sb="0" eb="1">
      <t>バン</t>
    </rPh>
    <phoneticPr fontId="3"/>
  </si>
  <si>
    <t>支払先</t>
    <phoneticPr fontId="3"/>
  </si>
  <si>
    <t>Ver. 2401</t>
    <phoneticPr fontId="4"/>
  </si>
  <si>
    <t>摘要
(用途/詳細)</t>
    <phoneticPr fontId="3"/>
  </si>
  <si>
    <t>JSTへの返還金額（概算払の場合）</t>
    <rPh sb="5" eb="7">
      <t>ヘンカン</t>
    </rPh>
    <rPh sb="7" eb="9">
      <t>キンガク</t>
    </rPh>
    <rPh sb="10" eb="12">
      <t>ガイサン</t>
    </rPh>
    <rPh sb="12" eb="13">
      <t>バラ</t>
    </rPh>
    <rPh sb="14" eb="16">
      <t>バアイ</t>
    </rPh>
    <phoneticPr fontId="4"/>
  </si>
  <si>
    <t>JSTへの返還金額（概算払の場合）</t>
    <rPh sb="5" eb="7">
      <t>ヘンカン</t>
    </rPh>
    <rPh sb="7" eb="9">
      <t>キンガク</t>
    </rPh>
    <rPh sb="10" eb="12">
      <t>ガイサン</t>
    </rPh>
    <rPh sb="12" eb="13">
      <t>バライ</t>
    </rPh>
    <rPh sb="14" eb="16">
      <t>バアイ</t>
    </rPh>
    <phoneticPr fontId="4"/>
  </si>
  <si>
    <r>
      <rPr>
        <b/>
        <sz val="9"/>
        <color theme="0"/>
        <rFont val="Meiryo UI"/>
        <family val="3"/>
        <charset val="128"/>
      </rPr>
      <t>　＜決算金額の内訳＞</t>
    </r>
    <r>
      <rPr>
        <sz val="9"/>
        <color theme="0"/>
        <rFont val="Meiryo UI"/>
        <family val="3"/>
        <charset val="128"/>
      </rPr>
      <t xml:space="preserve">
　実際に予算を執行した金額を入力してください。
</t>
    </r>
    <r>
      <rPr>
        <b/>
        <sz val="9"/>
        <color theme="0"/>
        <rFont val="Meiryo UI"/>
        <family val="3"/>
        <charset val="128"/>
      </rPr>
      <t>　＜予算金額の内訳＞</t>
    </r>
    <r>
      <rPr>
        <sz val="9"/>
        <color theme="0"/>
        <rFont val="Meiryo UI"/>
        <family val="3"/>
        <charset val="128"/>
      </rPr>
      <t xml:space="preserve">
　</t>
    </r>
    <r>
      <rPr>
        <b/>
        <u/>
        <sz val="9"/>
        <color theme="0"/>
        <rFont val="Meiryo UI"/>
        <family val="3"/>
        <charset val="128"/>
      </rPr>
      <t>契約時の【様式２】業務計画書</t>
    </r>
    <r>
      <rPr>
        <sz val="9"/>
        <color theme="0"/>
        <rFont val="Meiryo UI"/>
        <family val="3"/>
        <charset val="128"/>
      </rPr>
      <t>の経費概算見積書に記載されている各費目および
　一般管理費の金額を転記してください。※金額の変更はできません。
　※オンラインプログラムで契約している場合は渡航費の欄に「０」を入力してください。</t>
    </r>
    <rPh sb="2" eb="4">
      <t>ケッサン</t>
    </rPh>
    <rPh sb="4" eb="6">
      <t>キンガク</t>
    </rPh>
    <rPh sb="7" eb="9">
      <t>ウチワケ</t>
    </rPh>
    <rPh sb="12" eb="14">
      <t>ジッサイ</t>
    </rPh>
    <rPh sb="15" eb="17">
      <t>ヨサン</t>
    </rPh>
    <rPh sb="18" eb="20">
      <t>シッコウ</t>
    </rPh>
    <rPh sb="22" eb="24">
      <t>キンガク</t>
    </rPh>
    <rPh sb="25" eb="27">
      <t>ニュウリョク</t>
    </rPh>
    <rPh sb="38" eb="40">
      <t>ヨサン</t>
    </rPh>
    <rPh sb="40" eb="42">
      <t>キンガク</t>
    </rPh>
    <rPh sb="43" eb="45">
      <t>ウチワケ</t>
    </rPh>
    <rPh sb="48" eb="51">
      <t>ケイヤクジ</t>
    </rPh>
    <rPh sb="132" eb="134">
      <t>ケイヤク</t>
    </rPh>
    <rPh sb="138" eb="140">
      <t>バアイ</t>
    </rPh>
    <rPh sb="141" eb="144">
      <t>トコウヒ</t>
    </rPh>
    <rPh sb="145" eb="146">
      <t>ラン</t>
    </rPh>
    <rPh sb="151" eb="153">
      <t>ニュウリョク</t>
    </rPh>
    <phoneticPr fontId="36"/>
  </si>
  <si>
    <r>
      <rPr>
        <b/>
        <sz val="9"/>
        <color theme="0"/>
        <rFont val="Meiryo UI"/>
        <family val="3"/>
        <charset val="128"/>
      </rPr>
      <t>　＜一般管理費の計上について＞</t>
    </r>
    <r>
      <rPr>
        <sz val="9"/>
        <color theme="0"/>
        <rFont val="Meiryo UI"/>
        <family val="3"/>
        <charset val="128"/>
      </rPr>
      <t xml:space="preserve">
　直接経費の執行状況（使用割合）に応じ、計上いただける一般管理費の
  上限額も変動します。直接経費の決算額が、直接経費の予算額に満たない場合は、
  下記の方法で一般管理費の上限額が算出できます。
　(a:直接経費分の決算金額の計）÷（b:直接経費分の予算金額の計）
　×（c:一般管理費分の予算額）＝（計上いただける一般管理費の上限額）
　※１円未満切り捨て　(電卓では桁落ちがあるため、Excel上での計算結果を表示)</t>
    </r>
    <phoneticPr fontId="4"/>
  </si>
  <si>
    <t>　黄色枠内に入力をお願いします。
　その他の欄は「参照シート」および「経理様式２」より自動入力されます。</t>
    <phoneticPr fontId="4"/>
  </si>
  <si>
    <t xml:space="preserve">
⇐貴機関の文書番号等の記載の必要がある場合は本セル（日付のうえ）
　　に記載ください
</t>
    <rPh sb="2" eb="3">
      <t>キ</t>
    </rPh>
    <rPh sb="3" eb="5">
      <t>キカン</t>
    </rPh>
    <rPh sb="6" eb="8">
      <t>ブンショ</t>
    </rPh>
    <rPh sb="8" eb="11">
      <t>バンゴウナド</t>
    </rPh>
    <rPh sb="12" eb="14">
      <t>キサイ</t>
    </rPh>
    <rPh sb="15" eb="17">
      <t>ヒツヨウ</t>
    </rPh>
    <rPh sb="20" eb="22">
      <t>バアイ</t>
    </rPh>
    <rPh sb="23" eb="24">
      <t>ホン</t>
    </rPh>
    <rPh sb="27" eb="29">
      <t>ヒヅケ</t>
    </rPh>
    <rPh sb="37" eb="39">
      <t>キサイ</t>
    </rPh>
    <phoneticPr fontId="36"/>
  </si>
  <si>
    <t>未確認。</t>
  </si>
  <si>
    <r>
      <t>支払先</t>
    </r>
    <r>
      <rPr>
        <b/>
        <sz val="8"/>
        <rFont val="Meiryo UI"/>
        <family val="3"/>
        <charset val="128"/>
      </rPr>
      <t xml:space="preserve">
</t>
    </r>
    <r>
      <rPr>
        <b/>
        <sz val="7.5"/>
        <rFont val="Meiryo UI"/>
        <family val="3"/>
        <charset val="128"/>
      </rPr>
      <t>機関からの支出先</t>
    </r>
    <rPh sb="4" eb="6">
      <t>キカン</t>
    </rPh>
    <rPh sb="9" eb="12">
      <t>シシュツサキ</t>
    </rPh>
    <phoneticPr fontId="3"/>
  </si>
  <si>
    <r>
      <t>その他</t>
    </r>
    <r>
      <rPr>
        <b/>
        <sz val="8"/>
        <rFont val="Meiryo UI"/>
        <family val="3"/>
        <charset val="128"/>
      </rPr>
      <t xml:space="preserve">
最終支払先等</t>
    </r>
    <rPh sb="2" eb="3">
      <t>タ</t>
    </rPh>
    <rPh sb="4" eb="6">
      <t>サイシュウ</t>
    </rPh>
    <rPh sb="6" eb="8">
      <t>シハラ</t>
    </rPh>
    <rPh sb="8" eb="9">
      <t>サキ</t>
    </rPh>
    <rPh sb="9" eb="10">
      <t>トウ</t>
    </rPh>
    <phoneticPr fontId="3"/>
  </si>
  <si>
    <t>※出金日、費用内訳、消費税区分等が同一の
　 ものは、できるだけ一つの項番にまとめて記載
　 してください。
　 (詳細は記載例を確認してください。）</t>
    <rPh sb="1" eb="4">
      <t>シュッキンビ</t>
    </rPh>
    <rPh sb="5" eb="7">
      <t>ヒヨウ</t>
    </rPh>
    <rPh sb="7" eb="9">
      <t>ウチワケ</t>
    </rPh>
    <rPh sb="10" eb="13">
      <t>ショウヒゼイ</t>
    </rPh>
    <rPh sb="13" eb="15">
      <t>クブン</t>
    </rPh>
    <rPh sb="15" eb="16">
      <t>トウ</t>
    </rPh>
    <rPh sb="17" eb="19">
      <t>ドウイツ</t>
    </rPh>
    <rPh sb="32" eb="33">
      <t>ヒト</t>
    </rPh>
    <rPh sb="35" eb="37">
      <t>コウバン</t>
    </rPh>
    <rPh sb="42" eb="44">
      <t>キサイ</t>
    </rPh>
    <rPh sb="58" eb="60">
      <t>ショウサイ</t>
    </rPh>
    <rPh sb="61" eb="63">
      <t>キサイ</t>
    </rPh>
    <rPh sb="63" eb="64">
      <t>レイ</t>
    </rPh>
    <rPh sb="65" eb="67">
      <t>カクニン</t>
    </rPh>
    <phoneticPr fontId="3"/>
  </si>
  <si>
    <t>出金日
(yyyy/m/d)</t>
    <phoneticPr fontId="3"/>
  </si>
  <si>
    <r>
      <t>(yyyy/m/d)</t>
    </r>
    <r>
      <rPr>
        <b/>
        <sz val="6.5"/>
        <rFont val="Meiryo UI"/>
        <family val="3"/>
        <charset val="128"/>
      </rPr>
      <t xml:space="preserve">
※機関からの支出日</t>
    </r>
    <phoneticPr fontId="3"/>
  </si>
  <si>
    <t>＜項番を増やしたい場合＞
できるだけ項番15までにまとめて記載いただくようお願いします。
まとめての記載が難しい場合は、最大項番30まで増やせます。
項番16以降を表示される場合は、行26、行42を行選択し、
右クリックから「再表示」を選択してください。</t>
    <rPh sb="18" eb="20">
      <t>コウバン</t>
    </rPh>
    <rPh sb="29" eb="31">
      <t>キサイ</t>
    </rPh>
    <rPh sb="38" eb="39">
      <t>ネガ</t>
    </rPh>
    <rPh sb="50" eb="52">
      <t>キサイ</t>
    </rPh>
    <rPh sb="53" eb="54">
      <t>ムズカ</t>
    </rPh>
    <rPh sb="56" eb="58">
      <t>バアイ</t>
    </rPh>
    <rPh sb="60" eb="62">
      <t>サイダイ</t>
    </rPh>
    <rPh sb="62" eb="64">
      <t>コウバン</t>
    </rPh>
    <rPh sb="99" eb="100">
      <t>ギョウ</t>
    </rPh>
    <phoneticPr fontId="4"/>
  </si>
  <si>
    <t>↑　　　　　　　　</t>
    <phoneticPr fontId="3"/>
  </si>
  <si>
    <t>契約発効日以降に発注した費用のみ計上されていることを確認いただいたら、「未確認」→「確認済み」に変更してください。</t>
    <phoneticPr fontId="3"/>
  </si>
  <si>
    <r>
      <rPr>
        <b/>
        <sz val="9"/>
        <color theme="0"/>
        <rFont val="Meiryo UI"/>
        <family val="3"/>
        <charset val="128"/>
      </rPr>
      <t>＜予算金額の内訳＞</t>
    </r>
    <r>
      <rPr>
        <sz val="9"/>
        <color theme="0"/>
        <rFont val="Meiryo UI"/>
        <family val="3"/>
        <charset val="128"/>
      </rPr>
      <t xml:space="preserve">
　</t>
    </r>
    <r>
      <rPr>
        <b/>
        <u/>
        <sz val="9"/>
        <color theme="0"/>
        <rFont val="Meiryo UI"/>
        <family val="3"/>
        <charset val="128"/>
      </rPr>
      <t>契約時の【様式２】業務計画書</t>
    </r>
    <r>
      <rPr>
        <sz val="9"/>
        <color theme="0"/>
        <rFont val="Meiryo UI"/>
        <family val="3"/>
        <charset val="128"/>
      </rPr>
      <t>の経費概算見積書に記載されている各費目および
  一般管理費の金額を転記してください。※金額の変更はできません。
　※オンラインプログラムで契約している場合は渡航費の欄に「０」を入力してください。</t>
    </r>
    <phoneticPr fontId="36"/>
  </si>
  <si>
    <t xml:space="preserve">※枠内に直接経費に係る収入および支出の内容を
　 ご記入ください。（一般管理費の記入は不要） 
自動で入力されます。
 ※渡航費支出額が予算を超えた場合は、
 　 渡航費以外からの流用が可能です。
 　 余った場合は返還いただきます。  
</t>
    <rPh sb="49" eb="51">
      <t>ジドウ</t>
    </rPh>
    <rPh sb="52" eb="54">
      <t>ニュウリョク</t>
    </rPh>
    <phoneticPr fontId="4"/>
  </si>
  <si>
    <t>＜発注日＞：以下に計上する費用はすべて契約発効日以降に発注した費用であることを</t>
    <rPh sb="1" eb="4">
      <t>ハッチュウビ</t>
    </rPh>
    <rPh sb="21" eb="24">
      <t>ハッコウビ</t>
    </rPh>
    <phoneticPr fontId="3"/>
  </si>
  <si>
    <r>
      <rPr>
        <u/>
        <sz val="9"/>
        <color rgb="FF000099"/>
        <rFont val="Meiryo UI"/>
        <family val="3"/>
        <charset val="128"/>
      </rPr>
      <t>○出金日</t>
    </r>
    <r>
      <rPr>
        <sz val="9"/>
        <color rgb="FF000099"/>
        <rFont val="Meiryo UI"/>
        <family val="3"/>
        <charset val="128"/>
      </rPr>
      <t xml:space="preserve">
　 機関から支払われた日付
</t>
    </r>
    <r>
      <rPr>
        <u/>
        <sz val="9"/>
        <color rgb="FF000099"/>
        <rFont val="Meiryo UI"/>
        <family val="3"/>
        <charset val="128"/>
      </rPr>
      <t>○摘要(用途/詳細)</t>
    </r>
    <r>
      <rPr>
        <sz val="9"/>
        <color rgb="FF000099"/>
        <rFont val="Meiryo UI"/>
        <family val="3"/>
        <charset val="128"/>
      </rPr>
      <t xml:space="preserve">
　 経費処理の費目等
　 いつ誰のどのような費用かの内訳
</t>
    </r>
    <r>
      <rPr>
        <u/>
        <sz val="9"/>
        <color rgb="FF000099"/>
        <rFont val="Meiryo UI"/>
        <family val="3"/>
        <charset val="128"/>
      </rPr>
      <t>○伝票番号</t>
    </r>
    <r>
      <rPr>
        <sz val="9"/>
        <color rgb="FF000099"/>
        <rFont val="Meiryo UI"/>
        <family val="3"/>
        <charset val="128"/>
      </rPr>
      <t xml:space="preserve">
　 機関での手続きで発生した伝票番号
</t>
    </r>
    <r>
      <rPr>
        <u/>
        <sz val="9"/>
        <color rgb="FF000099"/>
        <rFont val="Meiryo UI"/>
        <family val="3"/>
        <charset val="128"/>
      </rPr>
      <t>○支払先</t>
    </r>
    <r>
      <rPr>
        <sz val="9"/>
        <color rgb="FF000099"/>
        <rFont val="Meiryo UI"/>
        <family val="3"/>
        <charset val="128"/>
      </rPr>
      <t xml:space="preserve">
　 機関からの支払先
　（立替、代理受領の場合はその氏名を記載）
</t>
    </r>
    <r>
      <rPr>
        <u/>
        <sz val="9"/>
        <color rgb="FF000099"/>
        <rFont val="Meiryo UI"/>
        <family val="3"/>
        <charset val="128"/>
      </rPr>
      <t>○その他</t>
    </r>
    <r>
      <rPr>
        <sz val="9"/>
        <color rgb="FF000099"/>
        <rFont val="Meiryo UI"/>
        <family val="3"/>
        <charset val="128"/>
      </rPr>
      <t xml:space="preserve">
　 最終支払先や支払方法等
</t>
    </r>
    <r>
      <rPr>
        <u/>
        <sz val="9"/>
        <color rgb="FF000099"/>
        <rFont val="Meiryo UI"/>
        <family val="3"/>
        <charset val="128"/>
      </rPr>
      <t>○消費税区分</t>
    </r>
    <r>
      <rPr>
        <sz val="9"/>
        <color rgb="FF000099"/>
        <rFont val="Meiryo UI"/>
        <family val="3"/>
        <charset val="128"/>
      </rPr>
      <t xml:space="preserve">
　  一番下の段に消費税相当額を計上可能</t>
    </r>
    <rPh sb="24" eb="26">
      <t>ヨウト</t>
    </rPh>
    <rPh sb="27" eb="29">
      <t>ショウサイ</t>
    </rPh>
    <rPh sb="171" eb="173">
      <t>カノウ</t>
    </rPh>
    <phoneticPr fontId="3"/>
  </si>
  <si>
    <t>　黄色枠内に入力をお願いします。
　その他の欄は「参照シート」より自動入力されます。</t>
    <phoneticPr fontId="4"/>
  </si>
  <si>
    <r>
      <rPr>
        <sz val="10"/>
        <color rgb="FFFF0000"/>
        <rFont val="Meiryo UI"/>
        <family val="3"/>
        <charset val="128"/>
      </rPr>
      <t>【必須】</t>
    </r>
    <r>
      <rPr>
        <sz val="10"/>
        <color theme="1"/>
        <rFont val="Meiryo UI"/>
        <family val="3"/>
        <charset val="128"/>
      </rPr>
      <t xml:space="preserve">契約法人情報
</t>
    </r>
    <r>
      <rPr>
        <sz val="7.5"/>
        <color rgb="FFFF0000"/>
        <rFont val="Meiryo UI"/>
        <family val="3"/>
        <charset val="128"/>
      </rPr>
      <t>※日本側交流機関名と同一の場合も記入</t>
    </r>
    <rPh sb="1" eb="3">
      <t>ヒッス</t>
    </rPh>
    <rPh sb="4" eb="6">
      <t>ケイヤク</t>
    </rPh>
    <rPh sb="6" eb="8">
      <t>ホウジン</t>
    </rPh>
    <rPh sb="8" eb="10">
      <t>ジョウホウ</t>
    </rPh>
    <rPh sb="12" eb="15">
      <t>ニホンガワ</t>
    </rPh>
    <rPh sb="15" eb="17">
      <t>コウリュウ</t>
    </rPh>
    <rPh sb="17" eb="19">
      <t>キカン</t>
    </rPh>
    <rPh sb="19" eb="20">
      <t>メイ</t>
    </rPh>
    <rPh sb="21" eb="23">
      <t>ドウイツ</t>
    </rPh>
    <rPh sb="24" eb="26">
      <t>バアイ</t>
    </rPh>
    <rPh sb="27" eb="29">
      <t>キニュウ</t>
    </rPh>
    <phoneticPr fontId="4"/>
  </si>
  <si>
    <r>
      <rPr>
        <sz val="10"/>
        <color rgb="FFFF0000"/>
        <rFont val="Meiryo UI"/>
        <family val="3"/>
        <charset val="128"/>
      </rPr>
      <t>【必須】</t>
    </r>
    <r>
      <rPr>
        <sz val="10"/>
        <color theme="1"/>
        <rFont val="Meiryo UI"/>
        <family val="3"/>
        <charset val="128"/>
      </rPr>
      <t>日本側交流</t>
    </r>
    <r>
      <rPr>
        <sz val="10"/>
        <rFont val="Meiryo UI"/>
        <family val="3"/>
        <charset val="128"/>
      </rPr>
      <t>機関名（英語）</t>
    </r>
    <rPh sb="1" eb="3">
      <t>ヒッス</t>
    </rPh>
    <rPh sb="4" eb="7">
      <t>ニホンガワ</t>
    </rPh>
    <rPh sb="7" eb="9">
      <t>コウリュウ</t>
    </rPh>
    <rPh sb="9" eb="11">
      <t>キカン</t>
    </rPh>
    <rPh sb="11" eb="12">
      <t>メイ</t>
    </rPh>
    <phoneticPr fontId="4"/>
  </si>
  <si>
    <r>
      <rPr>
        <sz val="10"/>
        <color rgb="FFFF0000"/>
        <rFont val="Meiryo UI"/>
        <family val="3"/>
        <charset val="128"/>
      </rPr>
      <t>【必須】</t>
    </r>
    <r>
      <rPr>
        <sz val="10"/>
        <color theme="1"/>
        <rFont val="Meiryo UI"/>
        <family val="3"/>
        <charset val="128"/>
      </rPr>
      <t>日本側交流</t>
    </r>
    <r>
      <rPr>
        <sz val="10"/>
        <rFont val="Meiryo UI"/>
        <family val="3"/>
        <charset val="128"/>
      </rPr>
      <t>機関名（日本語）</t>
    </r>
    <rPh sb="1" eb="3">
      <t>ヒッス</t>
    </rPh>
    <rPh sb="4" eb="7">
      <t>ニホンガワ</t>
    </rPh>
    <rPh sb="7" eb="9">
      <t>コウリュウ</t>
    </rPh>
    <rPh sb="9" eb="11">
      <t>キカン</t>
    </rPh>
    <rPh sb="11" eb="12">
      <t>メイ</t>
    </rPh>
    <phoneticPr fontId="4"/>
  </si>
  <si>
    <t>１）日本側交流機関概要</t>
    <rPh sb="2" eb="5">
      <t>ニホンガワ</t>
    </rPh>
    <rPh sb="5" eb="7">
      <t>コウリュウ</t>
    </rPh>
    <rPh sb="7" eb="9">
      <t>キカン</t>
    </rPh>
    <rPh sb="9" eb="11">
      <t>ガイヨウ</t>
    </rPh>
    <phoneticPr fontId="4"/>
  </si>
  <si>
    <r>
      <rPr>
        <sz val="10"/>
        <color rgb="FFFF0000"/>
        <rFont val="Meiryo UI"/>
        <family val="3"/>
        <charset val="128"/>
      </rPr>
      <t>【必須】</t>
    </r>
    <r>
      <rPr>
        <sz val="10"/>
        <color theme="1"/>
        <rFont val="Meiryo UI"/>
        <family val="3"/>
        <charset val="128"/>
      </rPr>
      <t>交流</t>
    </r>
    <r>
      <rPr>
        <sz val="10"/>
        <rFont val="Meiryo UI"/>
        <family val="3"/>
        <charset val="128"/>
      </rPr>
      <t>期間</t>
    </r>
    <r>
      <rPr>
        <sz val="8"/>
        <rFont val="Meiryo UI"/>
        <family val="3"/>
        <charset val="128"/>
      </rPr>
      <t>（開始日～終了日）</t>
    </r>
    <rPh sb="1" eb="3">
      <t>ヒッス</t>
    </rPh>
    <rPh sb="4" eb="6">
      <t>コウリュウ</t>
    </rPh>
    <rPh sb="6" eb="8">
      <t>キカン</t>
    </rPh>
    <rPh sb="7" eb="8">
      <t>テイキ</t>
    </rPh>
    <rPh sb="9" eb="11">
      <t>カイシ</t>
    </rPh>
    <rPh sb="13" eb="15">
      <t>シュウリョウ</t>
    </rPh>
    <phoneticPr fontId="4"/>
  </si>
  <si>
    <t>Ver.2401</t>
    <phoneticPr fontId="4"/>
  </si>
  <si>
    <t>(アルファベット名）</t>
    <rPh sb="8" eb="9">
      <t>メイ</t>
    </rPh>
    <phoneticPr fontId="4"/>
  </si>
  <si>
    <t>(日本語名）</t>
    <rPh sb="1" eb="4">
      <t>ニホンゴ</t>
    </rPh>
    <rPh sb="4" eb="5">
      <t>メイ</t>
    </rPh>
    <phoneticPr fontId="4"/>
  </si>
  <si>
    <t>#10</t>
    <phoneticPr fontId="4"/>
  </si>
  <si>
    <t>#9</t>
    <phoneticPr fontId="4"/>
  </si>
  <si>
    <t>#8</t>
    <phoneticPr fontId="4"/>
  </si>
  <si>
    <r>
      <rPr>
        <sz val="10"/>
        <color theme="1"/>
        <rFont val="Meiryo UI"/>
        <family val="2"/>
      </rPr>
      <t>#</t>
    </r>
    <r>
      <rPr>
        <sz val="10"/>
        <color theme="1"/>
        <rFont val="Meiryo UI"/>
        <family val="2"/>
        <charset val="128"/>
      </rPr>
      <t>6</t>
    </r>
    <r>
      <rPr>
        <sz val="10"/>
        <color theme="1"/>
        <rFont val="Meiryo UI"/>
        <family val="2"/>
        <charset val="128"/>
      </rPr>
      <t/>
    </r>
  </si>
  <si>
    <t>#5</t>
  </si>
  <si>
    <r>
      <t>#</t>
    </r>
    <r>
      <rPr>
        <sz val="10"/>
        <color theme="1"/>
        <rFont val="Meiryo UI"/>
        <family val="2"/>
        <charset val="128"/>
      </rPr>
      <t>4</t>
    </r>
    <r>
      <rPr>
        <sz val="10"/>
        <color theme="1"/>
        <rFont val="Meiryo UI"/>
        <family val="2"/>
        <charset val="128"/>
      </rPr>
      <t/>
    </r>
  </si>
  <si>
    <t>#3</t>
  </si>
  <si>
    <r>
      <t>#</t>
    </r>
    <r>
      <rPr>
        <sz val="10"/>
        <color theme="1"/>
        <rFont val="Meiryo UI"/>
        <family val="2"/>
        <charset val="128"/>
      </rPr>
      <t>2</t>
    </r>
    <phoneticPr fontId="4"/>
  </si>
  <si>
    <t>#1</t>
    <phoneticPr fontId="4"/>
  </si>
  <si>
    <r>
      <t>アルファベット</t>
    </r>
    <r>
      <rPr>
        <sz val="7.5"/>
        <color theme="1"/>
        <rFont val="Meiryo UI"/>
        <family val="3"/>
        <charset val="128"/>
      </rPr>
      <t xml:space="preserve">
</t>
    </r>
    <r>
      <rPr>
        <sz val="9"/>
        <color theme="1"/>
        <rFont val="Meiryo UI"/>
        <family val="3"/>
        <charset val="128"/>
      </rPr>
      <t>（パスポート表記・大文字）</t>
    </r>
    <rPh sb="14" eb="16">
      <t>ヒョウキ</t>
    </rPh>
    <rPh sb="17" eb="20">
      <t>オオモジ</t>
    </rPh>
    <phoneticPr fontId="4"/>
  </si>
  <si>
    <t>日本語</t>
    <rPh sb="0" eb="3">
      <t>ニホンゴ</t>
    </rPh>
    <phoneticPr fontId="4"/>
  </si>
  <si>
    <t>派遣時
の年齢</t>
    <rPh sb="0" eb="2">
      <t>ハケン</t>
    </rPh>
    <phoneticPr fontId="4"/>
  </si>
  <si>
    <t>国籍
（派遣参加者の国籍を記載）</t>
    <rPh sb="0" eb="2">
      <t>コクセキ</t>
    </rPh>
    <rPh sb="4" eb="6">
      <t>ハケン</t>
    </rPh>
    <rPh sb="6" eb="9">
      <t>サンカシャ</t>
    </rPh>
    <rPh sb="10" eb="12">
      <t>コクセキ</t>
    </rPh>
    <rPh sb="13" eb="15">
      <t>キサイ</t>
    </rPh>
    <phoneticPr fontId="4"/>
  </si>
  <si>
    <t>日本側送出し機関
（日本からの派遣参加者が所属する日本の機関）
（日本語）</t>
    <rPh sb="3" eb="4">
      <t>オク</t>
    </rPh>
    <rPh sb="4" eb="5">
      <t>ダ</t>
    </rPh>
    <rPh sb="10" eb="12">
      <t>ニホン</t>
    </rPh>
    <phoneticPr fontId="4"/>
  </si>
  <si>
    <r>
      <t xml:space="preserve">生年月日
</t>
    </r>
    <r>
      <rPr>
        <sz val="8"/>
        <color theme="1"/>
        <rFont val="Meiryo UI"/>
        <family val="3"/>
        <charset val="128"/>
      </rPr>
      <t>(yyyy/m/d)</t>
    </r>
    <rPh sb="0" eb="2">
      <t>セイネン</t>
    </rPh>
    <rPh sb="2" eb="4">
      <t>ガッピ</t>
    </rPh>
    <phoneticPr fontId="4"/>
  </si>
  <si>
    <t>氏　名</t>
    <rPh sb="0" eb="1">
      <t>シ</t>
    </rPh>
    <rPh sb="2" eb="3">
      <t>ナ</t>
    </rPh>
    <phoneticPr fontId="4"/>
  </si>
  <si>
    <t>枝番</t>
    <rPh sb="0" eb="2">
      <t>エダバン</t>
    </rPh>
    <phoneticPr fontId="4"/>
  </si>
  <si>
    <t>招へい時
の年齢</t>
    <rPh sb="0" eb="1">
      <t>ショウ</t>
    </rPh>
    <phoneticPr fontId="4"/>
  </si>
  <si>
    <t>性別
(プルダウンで選択)</t>
    <rPh sb="0" eb="2">
      <t>セイベツ</t>
    </rPh>
    <rPh sb="10" eb="12">
      <t>センタク</t>
    </rPh>
    <phoneticPr fontId="4"/>
  </si>
  <si>
    <t>#7</t>
  </si>
  <si>
    <t>(アルファベット名）</t>
    <phoneticPr fontId="4"/>
  </si>
  <si>
    <t>その他</t>
    <rPh sb="2" eb="3">
      <t>ホカ</t>
    </rPh>
    <phoneticPr fontId="4"/>
  </si>
  <si>
    <t>研究者</t>
    <rPh sb="0" eb="3">
      <t>ケンキュウシャ</t>
    </rPh>
    <phoneticPr fontId="4"/>
  </si>
  <si>
    <t>教員</t>
    <rPh sb="0" eb="2">
      <t>キョウイン</t>
    </rPh>
    <phoneticPr fontId="4"/>
  </si>
  <si>
    <t>ポスドク</t>
    <phoneticPr fontId="4"/>
  </si>
  <si>
    <t>大学院生</t>
    <rPh sb="0" eb="4">
      <t>ダイガクインセイ</t>
    </rPh>
    <phoneticPr fontId="4"/>
  </si>
  <si>
    <t>大学生</t>
    <rPh sb="0" eb="3">
      <t>ダイガクセイ</t>
    </rPh>
    <phoneticPr fontId="4"/>
  </si>
  <si>
    <t>日本側交流機関名（日本語）</t>
    <rPh sb="0" eb="3">
      <t>ニホンガワ</t>
    </rPh>
    <rPh sb="3" eb="5">
      <t>コウリュウ</t>
    </rPh>
    <rPh sb="5" eb="7">
      <t>キカン</t>
    </rPh>
    <rPh sb="7" eb="8">
      <t>メイ</t>
    </rPh>
    <rPh sb="9" eb="12">
      <t>ニホンゴ</t>
    </rPh>
    <phoneticPr fontId="4"/>
  </si>
  <si>
    <t>高専生</t>
    <rPh sb="0" eb="3">
      <t>コウセンセイ</t>
    </rPh>
    <phoneticPr fontId="4"/>
  </si>
  <si>
    <t>受付番号・コース名</t>
    <rPh sb="0" eb="2">
      <t>ウケツケ</t>
    </rPh>
    <rPh sb="2" eb="4">
      <t>バンゴウ</t>
    </rPh>
    <rPh sb="8" eb="9">
      <t>メイ</t>
    </rPh>
    <phoneticPr fontId="4"/>
  </si>
  <si>
    <t>派遣人数</t>
    <rPh sb="0" eb="2">
      <t>ハケン</t>
    </rPh>
    <rPh sb="2" eb="4">
      <t>ニンズウ</t>
    </rPh>
    <phoneticPr fontId="4"/>
  </si>
  <si>
    <t>招へい人数</t>
    <rPh sb="0" eb="1">
      <t>ショウ</t>
    </rPh>
    <rPh sb="3" eb="5">
      <t>ニンズウ</t>
    </rPh>
    <phoneticPr fontId="4"/>
  </si>
  <si>
    <t>参照シート➀から実施責任者のデータが自動入力されます。
ご確認ください。1行に表示できない場合は行高を調整してください。</t>
    <rPh sb="0" eb="2">
      <t>サンショウ</t>
    </rPh>
    <rPh sb="8" eb="10">
      <t>ジッシ</t>
    </rPh>
    <rPh sb="10" eb="13">
      <t>セキニンシャ</t>
    </rPh>
    <rPh sb="18" eb="22">
      <t>ジドウニュウリョク</t>
    </rPh>
    <rPh sb="29" eb="31">
      <t>カクニン</t>
    </rPh>
    <rPh sb="37" eb="38">
      <t>ギョウ</t>
    </rPh>
    <rPh sb="39" eb="41">
      <t>ヒョウジ</t>
    </rPh>
    <rPh sb="45" eb="47">
      <t>バアイ</t>
    </rPh>
    <rPh sb="48" eb="50">
      <t>ユキタカ</t>
    </rPh>
    <rPh sb="51" eb="53">
      <t>チョウセイ</t>
    </rPh>
    <phoneticPr fontId="4"/>
  </si>
  <si>
    <t>参照シート➀ 【様式2】業務計画書 日本側交流機関概要</t>
    <rPh sb="0" eb="2">
      <t>サンショウ</t>
    </rPh>
    <rPh sb="8" eb="10">
      <t>ヨウシキ</t>
    </rPh>
    <rPh sb="12" eb="14">
      <t>ギョウム</t>
    </rPh>
    <rPh sb="14" eb="16">
      <t>ケイカク</t>
    </rPh>
    <rPh sb="16" eb="17">
      <t>ショ</t>
    </rPh>
    <rPh sb="18" eb="20">
      <t>ニホン</t>
    </rPh>
    <rPh sb="20" eb="21">
      <t>ガワ</t>
    </rPh>
    <rPh sb="21" eb="23">
      <t>コウリュウ</t>
    </rPh>
    <rPh sb="23" eb="25">
      <t>キカン</t>
    </rPh>
    <rPh sb="25" eb="27">
      <t>ガイヨウ</t>
    </rPh>
    <phoneticPr fontId="4"/>
  </si>
  <si>
    <t>所属</t>
    <rPh sb="0" eb="2">
      <t>ショゾク</t>
    </rPh>
    <phoneticPr fontId="4"/>
  </si>
  <si>
    <r>
      <t xml:space="preserve">相手国側実施担当者
</t>
    </r>
    <r>
      <rPr>
        <sz val="7.5"/>
        <color theme="1"/>
        <rFont val="Meiryo UI"/>
        <family val="3"/>
        <charset val="128"/>
      </rPr>
      <t>(日本側実施主担当者と交流計画を実施する担当者)</t>
    </r>
    <rPh sb="0" eb="4">
      <t>アイテコクガワ</t>
    </rPh>
    <rPh sb="4" eb="6">
      <t>ジッシ</t>
    </rPh>
    <rPh sb="6" eb="9">
      <t>タントウシャ</t>
    </rPh>
    <rPh sb="11" eb="14">
      <t>ニホンガワ</t>
    </rPh>
    <rPh sb="14" eb="16">
      <t>ジッシ</t>
    </rPh>
    <rPh sb="16" eb="20">
      <t>シュタントウシャ</t>
    </rPh>
    <rPh sb="21" eb="25">
      <t>コウリュウケイカク</t>
    </rPh>
    <rPh sb="26" eb="28">
      <t>ジッシ</t>
    </rPh>
    <rPh sb="30" eb="33">
      <t>タントウシャ</t>
    </rPh>
    <phoneticPr fontId="4"/>
  </si>
  <si>
    <t>機関ホームページURL</t>
    <rPh sb="0" eb="2">
      <t>キカン</t>
    </rPh>
    <phoneticPr fontId="4"/>
  </si>
  <si>
    <r>
      <t xml:space="preserve">機関概要（日本語）
</t>
    </r>
    <r>
      <rPr>
        <sz val="8"/>
        <color theme="1"/>
        <rFont val="Meiryo UI"/>
        <family val="3"/>
        <charset val="128"/>
      </rPr>
      <t>※優秀な招へい参加者を擁する機関であることの説明を含めてください。</t>
    </r>
    <rPh sb="0" eb="2">
      <t>キカン</t>
    </rPh>
    <rPh sb="2" eb="4">
      <t>ガイヨウ</t>
    </rPh>
    <rPh sb="5" eb="8">
      <t>ニホンゴ</t>
    </rPh>
    <rPh sb="11" eb="13">
      <t>ユウシュウ</t>
    </rPh>
    <rPh sb="14" eb="15">
      <t>ショウ</t>
    </rPh>
    <rPh sb="17" eb="19">
      <t>サンカ</t>
    </rPh>
    <rPh sb="19" eb="20">
      <t>シャ</t>
    </rPh>
    <rPh sb="21" eb="22">
      <t>ヨウ</t>
    </rPh>
    <rPh sb="24" eb="26">
      <t>キカン</t>
    </rPh>
    <rPh sb="32" eb="34">
      <t>セツメイ</t>
    </rPh>
    <rPh sb="35" eb="36">
      <t>フク</t>
    </rPh>
    <phoneticPr fontId="4"/>
  </si>
  <si>
    <t>英語</t>
    <rPh sb="0" eb="2">
      <t>エイゴ</t>
    </rPh>
    <phoneticPr fontId="4"/>
  </si>
  <si>
    <r>
      <t>招へい参加者の
学部・部署</t>
    </r>
    <r>
      <rPr>
        <sz val="7.5"/>
        <color theme="1"/>
        <rFont val="Meiryo UI"/>
        <family val="3"/>
        <charset val="128"/>
      </rPr>
      <t>※複数可</t>
    </r>
    <rPh sb="0" eb="1">
      <t>ショウ</t>
    </rPh>
    <rPh sb="3" eb="5">
      <t>サンカ</t>
    </rPh>
    <rPh sb="5" eb="6">
      <t>シャ</t>
    </rPh>
    <rPh sb="8" eb="10">
      <t>ガクブ</t>
    </rPh>
    <rPh sb="11" eb="13">
      <t>ブショ</t>
    </rPh>
    <phoneticPr fontId="4"/>
  </si>
  <si>
    <t>機関名</t>
    <rPh sb="0" eb="3">
      <t>キカンメイ</t>
    </rPh>
    <phoneticPr fontId="4"/>
  </si>
  <si>
    <t>国名</t>
    <rPh sb="0" eb="1">
      <t>クニ</t>
    </rPh>
    <rPh sb="1" eb="2">
      <t>メイ</t>
    </rPh>
    <phoneticPr fontId="4"/>
  </si>
  <si>
    <t>相手国側交流機関</t>
    <rPh sb="0" eb="4">
      <t>アイテコクガワ</t>
    </rPh>
    <rPh sb="4" eb="6">
      <t>コウリュウ</t>
    </rPh>
    <rPh sb="6" eb="8">
      <t>キカン</t>
    </rPh>
    <phoneticPr fontId="4"/>
  </si>
  <si>
    <r>
      <t>【相手国側交流機関数が複数ある場合は２以降に記入してください。全ての項目が必須です。】</t>
    </r>
    <r>
      <rPr>
        <b/>
        <sz val="11"/>
        <rFont val="Meiryo UI"/>
        <family val="3"/>
        <charset val="128"/>
      </rPr>
      <t>相手国側交流機関</t>
    </r>
    <rPh sb="1" eb="4">
      <t>アイテコク</t>
    </rPh>
    <rPh sb="4" eb="5">
      <t>ガワ</t>
    </rPh>
    <rPh sb="5" eb="7">
      <t>コウリュウ</t>
    </rPh>
    <rPh sb="9" eb="10">
      <t>スウ</t>
    </rPh>
    <rPh sb="11" eb="13">
      <t>フクスウ</t>
    </rPh>
    <rPh sb="15" eb="17">
      <t>バアイ</t>
    </rPh>
    <rPh sb="19" eb="21">
      <t>イコウ</t>
    </rPh>
    <rPh sb="22" eb="24">
      <t>キニュウ</t>
    </rPh>
    <rPh sb="31" eb="32">
      <t>スベ</t>
    </rPh>
    <rPh sb="34" eb="36">
      <t>コウモク</t>
    </rPh>
    <rPh sb="37" eb="39">
      <t>ヒッス</t>
    </rPh>
    <rPh sb="43" eb="46">
      <t>アイテコク</t>
    </rPh>
    <rPh sb="46" eb="47">
      <t>ガワ</t>
    </rPh>
    <rPh sb="47" eb="49">
      <t>コウリュウ</t>
    </rPh>
    <rPh sb="49" eb="51">
      <t>キカン</t>
    </rPh>
    <phoneticPr fontId="4"/>
  </si>
  <si>
    <t>３）相手国側交流機関概要　</t>
    <rPh sb="2" eb="5">
      <t>アイテコク</t>
    </rPh>
    <rPh sb="5" eb="6">
      <t>ガワ</t>
    </rPh>
    <rPh sb="6" eb="8">
      <t>コウリュウ</t>
    </rPh>
    <rPh sb="8" eb="10">
      <t>キカン</t>
    </rPh>
    <rPh sb="10" eb="12">
      <t>ガイヨウ</t>
    </rPh>
    <phoneticPr fontId="4"/>
  </si>
  <si>
    <t>参照シート➁ 【様式2】業務計画書 相手国側交流機関概要</t>
    <rPh sb="0" eb="2">
      <t>サンショウ</t>
    </rPh>
    <rPh sb="8" eb="10">
      <t>ヨウシキ</t>
    </rPh>
    <rPh sb="12" eb="14">
      <t>ギョウム</t>
    </rPh>
    <rPh sb="14" eb="16">
      <t>ケイカク</t>
    </rPh>
    <rPh sb="16" eb="17">
      <t>ショ</t>
    </rPh>
    <rPh sb="18" eb="21">
      <t>アイテコク</t>
    </rPh>
    <rPh sb="21" eb="22">
      <t>ガワ</t>
    </rPh>
    <rPh sb="22" eb="24">
      <t>コウリュウ</t>
    </rPh>
    <rPh sb="24" eb="26">
      <t>キカン</t>
    </rPh>
    <rPh sb="26" eb="28">
      <t>ガイヨウ</t>
    </rPh>
    <phoneticPr fontId="4"/>
  </si>
  <si>
    <t>★</t>
    <phoneticPr fontId="4"/>
  </si>
  <si>
    <t>日本側交流機関</t>
    <rPh sb="0" eb="2">
      <t>ニホン</t>
    </rPh>
    <rPh sb="2" eb="3">
      <t>ガワ</t>
    </rPh>
    <rPh sb="3" eb="5">
      <t>コウリュウ</t>
    </rPh>
    <rPh sb="5" eb="7">
      <t>キカン</t>
    </rPh>
    <phoneticPr fontId="4"/>
  </si>
  <si>
    <t>連携機関</t>
    <rPh sb="0" eb="2">
      <t>レンケイ</t>
    </rPh>
    <rPh sb="2" eb="4">
      <t>キカン</t>
    </rPh>
    <phoneticPr fontId="4"/>
  </si>
  <si>
    <t>交流機関名</t>
    <rPh sb="0" eb="2">
      <t>コウリュウ</t>
    </rPh>
    <rPh sb="2" eb="4">
      <t>キカン</t>
    </rPh>
    <rPh sb="4" eb="5">
      <t>メイ</t>
    </rPh>
    <phoneticPr fontId="4"/>
  </si>
  <si>
    <t>機  関  名  称</t>
    <rPh sb="0" eb="1">
      <t>キ</t>
    </rPh>
    <rPh sb="3" eb="4">
      <t>カン</t>
    </rPh>
    <rPh sb="6" eb="7">
      <t>ナ</t>
    </rPh>
    <rPh sb="9" eb="10">
      <t>ショウ</t>
    </rPh>
    <phoneticPr fontId="4"/>
  </si>
  <si>
    <t>2024年度</t>
    <rPh sb="4" eb="6">
      <t>ネンド</t>
    </rPh>
    <phoneticPr fontId="4"/>
  </si>
  <si>
    <t>交流人数</t>
    <rPh sb="0" eb="2">
      <t>コウリュウ</t>
    </rPh>
    <rPh sb="2" eb="4">
      <t>ニンズウ</t>
    </rPh>
    <phoneticPr fontId="4"/>
  </si>
  <si>
    <t>（ない場合は「なし」と記入）</t>
    <rPh sb="3" eb="5">
      <t>バアイ</t>
    </rPh>
    <rPh sb="11" eb="13">
      <t>キニュウ</t>
    </rPh>
    <phoneticPr fontId="4"/>
  </si>
  <si>
    <t>日本側交流機関名</t>
    <rPh sb="0" eb="3">
      <t>ニホンガワ</t>
    </rPh>
    <rPh sb="3" eb="5">
      <t>コウリュウ</t>
    </rPh>
    <rPh sb="5" eb="7">
      <t>キカン</t>
    </rPh>
    <rPh sb="7" eb="8">
      <t>メイ</t>
    </rPh>
    <phoneticPr fontId="4"/>
  </si>
  <si>
    <t>【2024年度】　さくら招へいプログラム（相補的年間交流コース）</t>
    <rPh sb="12" eb="13">
      <t>ショウ</t>
    </rPh>
    <phoneticPr fontId="4"/>
  </si>
  <si>
    <t>（1）招へい参加者（インド・アフリカ諸国⇒日本）</t>
    <rPh sb="3" eb="4">
      <t>ショウ</t>
    </rPh>
    <rPh sb="6" eb="9">
      <t>サンカシャ</t>
    </rPh>
    <rPh sb="18" eb="20">
      <t>ショコク</t>
    </rPh>
    <rPh sb="21" eb="23">
      <t>ニホン</t>
    </rPh>
    <phoneticPr fontId="4"/>
  </si>
  <si>
    <t>招へい国
※インド・アフリカ諸国側の招へい参加者が所属する機関の所在国（日本語）</t>
    <rPh sb="0" eb="1">
      <t>ショウ</t>
    </rPh>
    <rPh sb="3" eb="4">
      <t>コク</t>
    </rPh>
    <rPh sb="14" eb="16">
      <t>ショコク</t>
    </rPh>
    <rPh sb="16" eb="17">
      <t>ガワ</t>
    </rPh>
    <rPh sb="18" eb="19">
      <t>ショウ</t>
    </rPh>
    <rPh sb="21" eb="24">
      <t>サンカシャ</t>
    </rPh>
    <rPh sb="25" eb="27">
      <t>ショゾク</t>
    </rPh>
    <rPh sb="29" eb="31">
      <t>キカン</t>
    </rPh>
    <rPh sb="32" eb="35">
      <t>ショザイコク</t>
    </rPh>
    <rPh sb="36" eb="39">
      <t>ニホンゴ</t>
    </rPh>
    <phoneticPr fontId="4"/>
  </si>
  <si>
    <r>
      <t>インド・アフリカ諸国側送出し機関名
（招へい参加者が所属するインド・アフリカ諸国の機関）</t>
    </r>
    <r>
      <rPr>
        <sz val="7.5"/>
        <color theme="1"/>
        <rFont val="Meiryo UI"/>
        <family val="3"/>
        <charset val="128"/>
      </rPr>
      <t xml:space="preserve">
（日本語）</t>
    </r>
    <rPh sb="8" eb="10">
      <t>ショコク</t>
    </rPh>
    <rPh sb="10" eb="11">
      <t>ガワ</t>
    </rPh>
    <rPh sb="11" eb="12">
      <t>オク</t>
    </rPh>
    <rPh sb="12" eb="13">
      <t>ダ</t>
    </rPh>
    <rPh sb="14" eb="17">
      <t>キカンメイ</t>
    </rPh>
    <rPh sb="19" eb="20">
      <t>ショウ</t>
    </rPh>
    <rPh sb="22" eb="25">
      <t>サンカシャ</t>
    </rPh>
    <rPh sb="26" eb="28">
      <t>ショゾク</t>
    </rPh>
    <rPh sb="38" eb="40">
      <t>ショコク</t>
    </rPh>
    <rPh sb="41" eb="43">
      <t>キカン</t>
    </rPh>
    <rPh sb="46" eb="49">
      <t>ニホンゴ</t>
    </rPh>
    <phoneticPr fontId="4"/>
  </si>
  <si>
    <t xml:space="preserve">日本側受入れ機関
（インド・アフリカ諸国からの招へい参加者を受け入れる日本の機関）
（日本語）
</t>
    <rPh sb="0" eb="3">
      <t>ニホンガワ</t>
    </rPh>
    <rPh sb="3" eb="5">
      <t>ウケイ</t>
    </rPh>
    <rPh sb="6" eb="8">
      <t>キカン</t>
    </rPh>
    <rPh sb="23" eb="24">
      <t>ショウ</t>
    </rPh>
    <rPh sb="26" eb="29">
      <t>サンカシャ</t>
    </rPh>
    <rPh sb="30" eb="31">
      <t>ウ</t>
    </rPh>
    <rPh sb="32" eb="33">
      <t>イ</t>
    </rPh>
    <rPh sb="35" eb="37">
      <t>ニホン</t>
    </rPh>
    <rPh sb="38" eb="40">
      <t>キカン</t>
    </rPh>
    <rPh sb="43" eb="46">
      <t>ニホンゴ</t>
    </rPh>
    <phoneticPr fontId="4"/>
  </si>
  <si>
    <t>国籍
（招へい参加者の国籍を記載。インド・アフリカ諸国もしくはインド・アフリカ諸国の機関に所属する留学生等の場合出身国籍を記載）（日本語）</t>
    <rPh sb="0" eb="2">
      <t>コクセキ</t>
    </rPh>
    <rPh sb="4" eb="5">
      <t>ショウ</t>
    </rPh>
    <rPh sb="7" eb="10">
      <t>サンカシャ</t>
    </rPh>
    <rPh sb="11" eb="13">
      <t>コクセキ</t>
    </rPh>
    <rPh sb="14" eb="16">
      <t>キサイ</t>
    </rPh>
    <rPh sb="25" eb="27">
      <t>ショコク</t>
    </rPh>
    <rPh sb="26" eb="27">
      <t>コク</t>
    </rPh>
    <rPh sb="39" eb="41">
      <t>ショコク</t>
    </rPh>
    <rPh sb="42" eb="44">
      <t>キカン</t>
    </rPh>
    <rPh sb="45" eb="47">
      <t>ショゾク</t>
    </rPh>
    <rPh sb="49" eb="52">
      <t>リュウガクセイ</t>
    </rPh>
    <rPh sb="52" eb="53">
      <t>トウ</t>
    </rPh>
    <rPh sb="54" eb="56">
      <t>バアイ</t>
    </rPh>
    <rPh sb="56" eb="58">
      <t>シュッシン</t>
    </rPh>
    <rPh sb="58" eb="60">
      <t>コクセキ</t>
    </rPh>
    <rPh sb="61" eb="63">
      <t>キサイ</t>
    </rPh>
    <rPh sb="65" eb="68">
      <t>ニホンゴ</t>
    </rPh>
    <phoneticPr fontId="4"/>
  </si>
  <si>
    <t>引率者
※引率者がいる場合、該当者をプルダウンで選択</t>
    <phoneticPr fontId="4"/>
  </si>
  <si>
    <t>派遣国
※日本側の派遣参加者が派遣される機関の所在国
（日本語）</t>
    <rPh sb="0" eb="2">
      <t>ハケン</t>
    </rPh>
    <rPh sb="2" eb="3">
      <t>コク</t>
    </rPh>
    <rPh sb="5" eb="7">
      <t>ニホン</t>
    </rPh>
    <rPh sb="7" eb="8">
      <t>ガワ</t>
    </rPh>
    <rPh sb="9" eb="11">
      <t>ハケン</t>
    </rPh>
    <rPh sb="11" eb="14">
      <t>サンカシャ</t>
    </rPh>
    <rPh sb="15" eb="17">
      <t>ハケン</t>
    </rPh>
    <rPh sb="20" eb="22">
      <t>キカン</t>
    </rPh>
    <rPh sb="23" eb="25">
      <t>ショザイ</t>
    </rPh>
    <rPh sb="25" eb="26">
      <t>コク</t>
    </rPh>
    <rPh sb="28" eb="31">
      <t>ニホンゴ</t>
    </rPh>
    <phoneticPr fontId="4"/>
  </si>
  <si>
    <t>インド・アフリカ諸国側受入れ機関名
（日本からの派遣参加者を受け入れるインド・アフリカ諸国の機関）
（日本語）</t>
    <rPh sb="10" eb="11">
      <t>ガワ</t>
    </rPh>
    <rPh sb="11" eb="13">
      <t>ウケイレ</t>
    </rPh>
    <rPh sb="14" eb="16">
      <t>キカン</t>
    </rPh>
    <rPh sb="16" eb="17">
      <t>メイ</t>
    </rPh>
    <phoneticPr fontId="4"/>
  </si>
  <si>
    <t>（2）派遣参加者（日本⇒インド・アフリカ諸国）</t>
    <rPh sb="3" eb="8">
      <t>ハケンサンカシャ</t>
    </rPh>
    <rPh sb="9" eb="11">
      <t>ニホン</t>
    </rPh>
    <rPh sb="20" eb="22">
      <t>ショコク</t>
    </rPh>
    <phoneticPr fontId="4"/>
  </si>
  <si>
    <t>１） 実施状況 ： 関連法令（安全保障管理を含む）および実施協定等を遵守して、交流計画を適切に遂行した。</t>
    <rPh sb="3" eb="5">
      <t>ジッシ</t>
    </rPh>
    <rPh sb="5" eb="7">
      <t>ジョウキョウ</t>
    </rPh>
    <rPh sb="10" eb="12">
      <t>カンレン</t>
    </rPh>
    <rPh sb="12" eb="14">
      <t>ホウレイ</t>
    </rPh>
    <rPh sb="15" eb="17">
      <t>アンゼン</t>
    </rPh>
    <rPh sb="17" eb="19">
      <t>ホショウ</t>
    </rPh>
    <rPh sb="19" eb="21">
      <t>カンリ</t>
    </rPh>
    <rPh sb="22" eb="23">
      <t>フク</t>
    </rPh>
    <rPh sb="28" eb="30">
      <t>ジッシ</t>
    </rPh>
    <rPh sb="30" eb="32">
      <t>キョウテイ</t>
    </rPh>
    <rPh sb="32" eb="33">
      <t>トウ</t>
    </rPh>
    <rPh sb="34" eb="36">
      <t>ジュンシュ</t>
    </rPh>
    <rPh sb="39" eb="41">
      <t>コウリュウ</t>
    </rPh>
    <rPh sb="41" eb="43">
      <t>ケイカク</t>
    </rPh>
    <rPh sb="44" eb="46">
      <t>テキセツ</t>
    </rPh>
    <rPh sb="47" eb="49">
      <t>スイコウ</t>
    </rPh>
    <phoneticPr fontId="4"/>
  </si>
  <si>
    <t>２） 負担対象費用 ： 別添、負担対象費用実績報告書に記載のとおり。</t>
    <rPh sb="3" eb="5">
      <t>フタン</t>
    </rPh>
    <rPh sb="5" eb="7">
      <t>タイショウ</t>
    </rPh>
    <rPh sb="7" eb="9">
      <t>ヒヨウ</t>
    </rPh>
    <rPh sb="12" eb="13">
      <t>ベツ</t>
    </rPh>
    <rPh sb="15" eb="17">
      <t>フタン</t>
    </rPh>
    <rPh sb="17" eb="19">
      <t>タイショウ</t>
    </rPh>
    <rPh sb="19" eb="21">
      <t>ヒヨウ</t>
    </rPh>
    <rPh sb="21" eb="23">
      <t>ジッセキ</t>
    </rPh>
    <rPh sb="23" eb="26">
      <t>ホウコクショ</t>
    </rPh>
    <rPh sb="27" eb="29">
      <t>キサイ</t>
    </rPh>
    <phoneticPr fontId="4"/>
  </si>
  <si>
    <t>１. プログラム 実施体制</t>
    <rPh sb="9" eb="11">
      <t>ジッシ</t>
    </rPh>
    <rPh sb="11" eb="13">
      <t>タイセイ</t>
    </rPh>
    <phoneticPr fontId="28"/>
  </si>
  <si>
    <t>相手国側交流機関・相手国</t>
    <rPh sb="0" eb="4">
      <t>アイテコクガワ</t>
    </rPh>
    <rPh sb="4" eb="6">
      <t>コウリュウ</t>
    </rPh>
    <rPh sb="6" eb="8">
      <t>キカン</t>
    </rPh>
    <rPh sb="9" eb="12">
      <t>アイテコク</t>
    </rPh>
    <phoneticPr fontId="4"/>
  </si>
  <si>
    <t>2．交流実績</t>
    <rPh sb="2" eb="4">
      <t>コウリュウ</t>
    </rPh>
    <rPh sb="4" eb="6">
      <t>ジッセキ</t>
    </rPh>
    <phoneticPr fontId="28"/>
  </si>
  <si>
    <t>交流期間合計</t>
    <rPh sb="0" eb="2">
      <t>コウリュウ</t>
    </rPh>
    <rPh sb="2" eb="4">
      <t>キカン</t>
    </rPh>
    <rPh sb="4" eb="6">
      <t>ゴウケイ</t>
    </rPh>
    <phoneticPr fontId="4"/>
  </si>
  <si>
    <t>2025年度</t>
    <rPh sb="4" eb="6">
      <t>ネンド</t>
    </rPh>
    <phoneticPr fontId="4"/>
  </si>
  <si>
    <t>交流期間</t>
    <rPh sb="0" eb="2">
      <t>コウリュウ</t>
    </rPh>
    <rPh sb="2" eb="4">
      <t>キカン</t>
    </rPh>
    <phoneticPr fontId="4"/>
  </si>
  <si>
    <t>招へい者数</t>
    <rPh sb="0" eb="1">
      <t>ショウ</t>
    </rPh>
    <rPh sb="3" eb="4">
      <t>シャ</t>
    </rPh>
    <rPh sb="4" eb="5">
      <t>スウ</t>
    </rPh>
    <phoneticPr fontId="4"/>
  </si>
  <si>
    <t>派遣者数</t>
    <rPh sb="0" eb="3">
      <t>ハケンシャ</t>
    </rPh>
    <rPh sb="3" eb="4">
      <t>スウ</t>
    </rPh>
    <phoneticPr fontId="4"/>
  </si>
  <si>
    <t>例1）2025/3/1に初回の招へいがあった場合→2024年度欄に「１人」 2025年度欄は「０人」</t>
    <rPh sb="0" eb="1">
      <t>レイ</t>
    </rPh>
    <rPh sb="12" eb="14">
      <t>ショカイ</t>
    </rPh>
    <rPh sb="15" eb="16">
      <t>ショウ</t>
    </rPh>
    <rPh sb="22" eb="24">
      <t>バアイ</t>
    </rPh>
    <rPh sb="29" eb="31">
      <t>ネンド</t>
    </rPh>
    <rPh sb="31" eb="32">
      <t>ラン</t>
    </rPh>
    <rPh sb="35" eb="36">
      <t>ヒト</t>
    </rPh>
    <rPh sb="42" eb="44">
      <t>ネンド</t>
    </rPh>
    <rPh sb="44" eb="45">
      <t>ラン</t>
    </rPh>
    <rPh sb="48" eb="49">
      <t>ヒト</t>
    </rPh>
    <phoneticPr fontId="4"/>
  </si>
  <si>
    <t>■ 告知・成果物について</t>
    <rPh sb="2" eb="4">
      <t>コクチ</t>
    </rPh>
    <rPh sb="5" eb="8">
      <t>セイカブツ</t>
    </rPh>
    <phoneticPr fontId="4"/>
  </si>
  <si>
    <t>■ 取材の連絡</t>
    <rPh sb="2" eb="4">
      <t>シュザイ</t>
    </rPh>
    <rPh sb="5" eb="7">
      <t>レンラク</t>
    </rPh>
    <phoneticPr fontId="4"/>
  </si>
  <si>
    <t>■ その他 自由記述 （意見・要望 等）</t>
    <rPh sb="4" eb="5">
      <t>タ</t>
    </rPh>
    <rPh sb="6" eb="8">
      <t>ジユウ</t>
    </rPh>
    <rPh sb="8" eb="10">
      <t>キジュツ</t>
    </rPh>
    <rPh sb="12" eb="14">
      <t>イケン</t>
    </rPh>
    <rPh sb="15" eb="17">
      <t>ヨウボウ</t>
    </rPh>
    <rPh sb="18" eb="19">
      <t>トウ</t>
    </rPh>
    <phoneticPr fontId="4"/>
  </si>
  <si>
    <t>コース名</t>
    <rPh sb="3" eb="4">
      <t>メイ</t>
    </rPh>
    <phoneticPr fontId="28"/>
  </si>
  <si>
    <t>A. 機関間連携への効果について</t>
    <rPh sb="3" eb="5">
      <t>キカン</t>
    </rPh>
    <rPh sb="5" eb="6">
      <t>カン</t>
    </rPh>
    <rPh sb="6" eb="8">
      <t>レンケイ</t>
    </rPh>
    <rPh sb="10" eb="12">
      <t>コウカ</t>
    </rPh>
    <phoneticPr fontId="4"/>
  </si>
  <si>
    <t>本プログラムの参加による機関間連携への効果について 選択ください。</t>
    <rPh sb="0" eb="1">
      <t>ホン</t>
    </rPh>
    <rPh sb="7" eb="9">
      <t>サンカ</t>
    </rPh>
    <rPh sb="12" eb="14">
      <t>キカン</t>
    </rPh>
    <rPh sb="14" eb="15">
      <t>カン</t>
    </rPh>
    <rPh sb="15" eb="17">
      <t>レンケイ</t>
    </rPh>
    <rPh sb="19" eb="21">
      <t>コウカ</t>
    </rPh>
    <rPh sb="26" eb="28">
      <t>センタク</t>
    </rPh>
    <phoneticPr fontId="4"/>
  </si>
  <si>
    <t>③　どちらともいえない</t>
    <phoneticPr fontId="4"/>
  </si>
  <si>
    <t>問２</t>
    <phoneticPr fontId="4"/>
  </si>
  <si>
    <t>具体的な進捗の有無について 選択ください。</t>
    <rPh sb="0" eb="3">
      <t>グタイテキ</t>
    </rPh>
    <rPh sb="4" eb="6">
      <t>シンチョク</t>
    </rPh>
    <rPh sb="7" eb="9">
      <t>ウム</t>
    </rPh>
    <rPh sb="14" eb="16">
      <t>センタク</t>
    </rPh>
    <phoneticPr fontId="4"/>
  </si>
  <si>
    <t>①　有り</t>
    <rPh sb="2" eb="3">
      <t>ア</t>
    </rPh>
    <phoneticPr fontId="4"/>
  </si>
  <si>
    <t>②　無し</t>
    <rPh sb="2" eb="3">
      <t>ナ</t>
    </rPh>
    <phoneticPr fontId="4"/>
  </si>
  <si>
    <t>「➀ 有り」と回答した場合は具体例を記載ください。</t>
    <rPh sb="3" eb="4">
      <t>ア</t>
    </rPh>
    <rPh sb="7" eb="9">
      <t>カイトウ</t>
    </rPh>
    <rPh sb="11" eb="13">
      <t>バアイ</t>
    </rPh>
    <rPh sb="14" eb="17">
      <t>グタイレイ</t>
    </rPh>
    <rPh sb="18" eb="20">
      <t>キサイ</t>
    </rPh>
    <phoneticPr fontId="4"/>
  </si>
  <si>
    <t>問３</t>
    <phoneticPr fontId="4"/>
  </si>
  <si>
    <t>具体的な交流期間を月数単位で入力ください。</t>
    <rPh sb="0" eb="3">
      <t>グタイテキ</t>
    </rPh>
    <rPh sb="4" eb="6">
      <t>コウリュウ</t>
    </rPh>
    <rPh sb="6" eb="8">
      <t>キカン</t>
    </rPh>
    <rPh sb="9" eb="11">
      <t>ゲッスウ</t>
    </rPh>
    <rPh sb="11" eb="13">
      <t>タンイ</t>
    </rPh>
    <rPh sb="14" eb="16">
      <t>ニュウリョク</t>
    </rPh>
    <phoneticPr fontId="4"/>
  </si>
  <si>
    <t>カ月</t>
    <rPh sb="1" eb="2">
      <t>ゲツ</t>
    </rPh>
    <phoneticPr fontId="4"/>
  </si>
  <si>
    <t>B. 参加者への効果について</t>
    <rPh sb="3" eb="6">
      <t>サンカシャ</t>
    </rPh>
    <rPh sb="8" eb="10">
      <t>コウカ</t>
    </rPh>
    <phoneticPr fontId="4"/>
  </si>
  <si>
    <t>本プログラムの参加者への効果について 選択ください。</t>
    <rPh sb="0" eb="1">
      <t>ホン</t>
    </rPh>
    <rPh sb="7" eb="10">
      <t>サンカシャ</t>
    </rPh>
    <rPh sb="12" eb="14">
      <t>コウカ</t>
    </rPh>
    <rPh sb="19" eb="21">
      <t>センタク</t>
    </rPh>
    <phoneticPr fontId="4"/>
  </si>
  <si>
    <t>Ｃ. 国際交流の質の向上に資する要素について</t>
    <rPh sb="3" eb="5">
      <t>コクサイ</t>
    </rPh>
    <rPh sb="5" eb="7">
      <t>コウリュウ</t>
    </rPh>
    <rPh sb="8" eb="9">
      <t>シツ</t>
    </rPh>
    <rPh sb="10" eb="12">
      <t>コウジョウ</t>
    </rPh>
    <rPh sb="13" eb="14">
      <t>シ</t>
    </rPh>
    <rPh sb="16" eb="18">
      <t>ヨウソ</t>
    </rPh>
    <phoneticPr fontId="4"/>
  </si>
  <si>
    <t>本プログラムは交流の質の向上に寄与した効果について 選択ください。【プログラム全体 / 研究滞在支援 / キャリアサポート の側面から】</t>
    <rPh sb="0" eb="1">
      <t>ホン</t>
    </rPh>
    <rPh sb="7" eb="9">
      <t>コウリュウ</t>
    </rPh>
    <rPh sb="10" eb="11">
      <t>シツ</t>
    </rPh>
    <rPh sb="12" eb="14">
      <t>コウジョウ</t>
    </rPh>
    <rPh sb="15" eb="17">
      <t>キヨ</t>
    </rPh>
    <rPh sb="19" eb="21">
      <t>コウカ</t>
    </rPh>
    <rPh sb="26" eb="28">
      <t>センタク</t>
    </rPh>
    <rPh sb="39" eb="41">
      <t>ゼンタイ</t>
    </rPh>
    <rPh sb="44" eb="46">
      <t>ケンキュウ</t>
    </rPh>
    <rPh sb="46" eb="48">
      <t>タイザイ</t>
    </rPh>
    <rPh sb="48" eb="50">
      <t>シエン</t>
    </rPh>
    <rPh sb="63" eb="65">
      <t>ソクメン</t>
    </rPh>
    <phoneticPr fontId="4"/>
  </si>
  <si>
    <t>【 プログラム全体 】</t>
    <rPh sb="7" eb="9">
      <t>ゼンタイ</t>
    </rPh>
    <phoneticPr fontId="4"/>
  </si>
  <si>
    <t>【 研究滞在支援 】</t>
    <rPh sb="2" eb="4">
      <t>ケンキュウ</t>
    </rPh>
    <rPh sb="4" eb="6">
      <t>タイザイ</t>
    </rPh>
    <rPh sb="6" eb="8">
      <t>シエン</t>
    </rPh>
    <phoneticPr fontId="4"/>
  </si>
  <si>
    <t>【 キャリアサポート 】</t>
    <phoneticPr fontId="4"/>
  </si>
  <si>
    <t>相互訪問（相互交流）の効果について選択ください。</t>
    <rPh sb="0" eb="2">
      <t>ソウゴ</t>
    </rPh>
    <rPh sb="2" eb="4">
      <t>ホウモン</t>
    </rPh>
    <rPh sb="5" eb="7">
      <t>ソウゴ</t>
    </rPh>
    <rPh sb="7" eb="9">
      <t>コウリュウ</t>
    </rPh>
    <rPh sb="11" eb="13">
      <t>コウカ</t>
    </rPh>
    <rPh sb="17" eb="19">
      <t>センタク</t>
    </rPh>
    <phoneticPr fontId="4"/>
  </si>
  <si>
    <t>Ｄ. 交流の継続意向について</t>
    <rPh sb="3" eb="5">
      <t>コウリュウ</t>
    </rPh>
    <rPh sb="6" eb="8">
      <t>ケイゾク</t>
    </rPh>
    <rPh sb="8" eb="10">
      <t>イコウ</t>
    </rPh>
    <phoneticPr fontId="4"/>
  </si>
  <si>
    <t>機関として交流プログラムをなんらか継続する意向があるか 選択ください。</t>
    <rPh sb="0" eb="2">
      <t>キカン</t>
    </rPh>
    <rPh sb="5" eb="7">
      <t>コウリュウ</t>
    </rPh>
    <rPh sb="17" eb="19">
      <t>ケイゾク</t>
    </rPh>
    <rPh sb="21" eb="23">
      <t>イコウ</t>
    </rPh>
    <rPh sb="28" eb="30">
      <t>センタク</t>
    </rPh>
    <phoneticPr fontId="4"/>
  </si>
  <si>
    <t>①　必ず継続する</t>
    <rPh sb="2" eb="3">
      <t>カナラ</t>
    </rPh>
    <rPh sb="4" eb="6">
      <t>ケイゾク</t>
    </rPh>
    <phoneticPr fontId="4"/>
  </si>
  <si>
    <t>➁　できれば継続する意向がある</t>
    <rPh sb="6" eb="8">
      <t>ケイゾク</t>
    </rPh>
    <rPh sb="10" eb="12">
      <t>イコウ</t>
    </rPh>
    <phoneticPr fontId="4"/>
  </si>
  <si>
    <t>④　あまり継続する意向はない</t>
    <rPh sb="5" eb="7">
      <t>ケイゾク</t>
    </rPh>
    <rPh sb="9" eb="11">
      <t>イコウ</t>
    </rPh>
    <phoneticPr fontId="4"/>
  </si>
  <si>
    <t>⑤　継続しない</t>
    <rPh sb="2" eb="4">
      <t>ケイゾク</t>
    </rPh>
    <phoneticPr fontId="4"/>
  </si>
  <si>
    <t>Ｅ. 人材獲得への効果について</t>
    <rPh sb="3" eb="5">
      <t>ジンザイ</t>
    </rPh>
    <rPh sb="5" eb="7">
      <t>カクトク</t>
    </rPh>
    <rPh sb="9" eb="11">
      <t>コウカ</t>
    </rPh>
    <phoneticPr fontId="4"/>
  </si>
  <si>
    <t>本プログラムの機関としての人材確保・人材プール構築への効果について 選択ください。</t>
    <rPh sb="0" eb="1">
      <t>ホン</t>
    </rPh>
    <rPh sb="7" eb="9">
      <t>キカン</t>
    </rPh>
    <rPh sb="13" eb="15">
      <t>ジンザイ</t>
    </rPh>
    <rPh sb="15" eb="17">
      <t>カクホ</t>
    </rPh>
    <rPh sb="18" eb="20">
      <t>ジンザイ</t>
    </rPh>
    <rPh sb="23" eb="25">
      <t>コウチク</t>
    </rPh>
    <rPh sb="27" eb="29">
      <t>コウカ</t>
    </rPh>
    <rPh sb="34" eb="36">
      <t>センタク</t>
    </rPh>
    <phoneticPr fontId="4"/>
  </si>
  <si>
    <t>参加者実績（招へい及び派遣）</t>
    <rPh sb="0" eb="3">
      <t>サンカシャ</t>
    </rPh>
    <rPh sb="3" eb="5">
      <t>ジッセキ</t>
    </rPh>
    <rPh sb="6" eb="7">
      <t>ショウ</t>
    </rPh>
    <rPh sb="9" eb="10">
      <t>オヨ</t>
    </rPh>
    <rPh sb="11" eb="13">
      <t>ハケン</t>
    </rPh>
    <phoneticPr fontId="4"/>
  </si>
  <si>
    <t>３．告知・成果物 / 取材 / 意見・要望</t>
    <rPh sb="2" eb="4">
      <t>コクチ</t>
    </rPh>
    <rPh sb="5" eb="8">
      <t>セイカブツ</t>
    </rPh>
    <rPh sb="11" eb="13">
      <t>シュザイ</t>
    </rPh>
    <rPh sb="16" eb="18">
      <t>イケン</t>
    </rPh>
    <rPh sb="19" eb="21">
      <t>ヨウボウ</t>
    </rPh>
    <phoneticPr fontId="28"/>
  </si>
  <si>
    <t>４．活動報告</t>
    <rPh sb="2" eb="4">
      <t>カツドウ</t>
    </rPh>
    <rPh sb="4" eb="6">
      <t>ホウコク</t>
    </rPh>
    <phoneticPr fontId="28"/>
  </si>
  <si>
    <t xml:space="preserve">  ４.2）活動報告（交流活動の内容が分かる写真等（３枚以上）を貼付ください）</t>
    <rPh sb="6" eb="8">
      <t>カツドウ</t>
    </rPh>
    <rPh sb="8" eb="10">
      <t>ホウコク</t>
    </rPh>
    <rPh sb="11" eb="13">
      <t>コウリュウ</t>
    </rPh>
    <rPh sb="13" eb="15">
      <t>カツドウ</t>
    </rPh>
    <rPh sb="16" eb="18">
      <t>ナイヨウ</t>
    </rPh>
    <rPh sb="19" eb="20">
      <t>ワ</t>
    </rPh>
    <rPh sb="22" eb="24">
      <t>シャシン</t>
    </rPh>
    <rPh sb="24" eb="25">
      <t>トウ</t>
    </rPh>
    <rPh sb="27" eb="28">
      <t>マイ</t>
    </rPh>
    <rPh sb="28" eb="30">
      <t>イジョウ</t>
    </rPh>
    <rPh sb="32" eb="34">
      <t>チョウフ</t>
    </rPh>
    <phoneticPr fontId="28"/>
  </si>
  <si>
    <t>➀「両国の参加者の継続的かつ密接な協力関係（共同研究など）や国際的な頭脳循環の促進」面での実績</t>
    <rPh sb="2" eb="4">
      <t>リョウコク</t>
    </rPh>
    <rPh sb="5" eb="8">
      <t>サンカシャ</t>
    </rPh>
    <rPh sb="9" eb="12">
      <t>ケイゾクテキ</t>
    </rPh>
    <rPh sb="14" eb="16">
      <t>ミッセツ</t>
    </rPh>
    <rPh sb="17" eb="19">
      <t>キョウリョク</t>
    </rPh>
    <rPh sb="19" eb="21">
      <t>カンケイ</t>
    </rPh>
    <rPh sb="22" eb="24">
      <t>キョウドウ</t>
    </rPh>
    <rPh sb="24" eb="26">
      <t>ケンキュウ</t>
    </rPh>
    <rPh sb="30" eb="32">
      <t>コクサイ</t>
    </rPh>
    <rPh sb="32" eb="33">
      <t>テキ</t>
    </rPh>
    <rPh sb="34" eb="36">
      <t>ズノウ</t>
    </rPh>
    <rPh sb="36" eb="38">
      <t>ジュンカン</t>
    </rPh>
    <rPh sb="39" eb="41">
      <t>ソクシン</t>
    </rPh>
    <rPh sb="42" eb="43">
      <t>メン</t>
    </rPh>
    <rPh sb="45" eb="47">
      <t>ジッセキ</t>
    </rPh>
    <phoneticPr fontId="4"/>
  </si>
  <si>
    <t xml:space="preserve">    および（今後期待されるものも含めた）成果</t>
    <rPh sb="8" eb="10">
      <t>コンゴ</t>
    </rPh>
    <rPh sb="10" eb="12">
      <t>キタイ</t>
    </rPh>
    <rPh sb="18" eb="19">
      <t>フク</t>
    </rPh>
    <rPh sb="22" eb="24">
      <t>セイカ</t>
    </rPh>
    <phoneticPr fontId="4"/>
  </si>
  <si>
    <t>➁「日本と相手国間の機関間の継続的連携・協力関係」面での実績及び（今後期待されるものも含めた）成果</t>
    <rPh sb="2" eb="4">
      <t>ニホン</t>
    </rPh>
    <rPh sb="5" eb="8">
      <t>アイテコク</t>
    </rPh>
    <rPh sb="8" eb="9">
      <t>カン</t>
    </rPh>
    <rPh sb="10" eb="12">
      <t>キカン</t>
    </rPh>
    <rPh sb="12" eb="13">
      <t>カン</t>
    </rPh>
    <rPh sb="14" eb="16">
      <t>ケイゾク</t>
    </rPh>
    <rPh sb="16" eb="17">
      <t>テキ</t>
    </rPh>
    <rPh sb="17" eb="19">
      <t>レンケイ</t>
    </rPh>
    <rPh sb="20" eb="22">
      <t>キョウリョク</t>
    </rPh>
    <rPh sb="22" eb="24">
      <t>カンケイ</t>
    </rPh>
    <rPh sb="25" eb="26">
      <t>メン</t>
    </rPh>
    <rPh sb="28" eb="30">
      <t>ジッセキ</t>
    </rPh>
    <rPh sb="30" eb="31">
      <t>オヨ</t>
    </rPh>
    <rPh sb="33" eb="35">
      <t>コンゴ</t>
    </rPh>
    <rPh sb="35" eb="37">
      <t>キタイ</t>
    </rPh>
    <rPh sb="43" eb="44">
      <t>フク</t>
    </rPh>
    <rPh sb="47" eb="49">
      <t>セイカ</t>
    </rPh>
    <phoneticPr fontId="4"/>
  </si>
  <si>
    <t>③「日本と相手国間の両機関で積みあげてきた成果や基盤の活用」の実績とその効果</t>
    <rPh sb="2" eb="4">
      <t>ニホン</t>
    </rPh>
    <rPh sb="5" eb="8">
      <t>アイテコク</t>
    </rPh>
    <rPh sb="8" eb="9">
      <t>カン</t>
    </rPh>
    <rPh sb="10" eb="11">
      <t>リョウ</t>
    </rPh>
    <rPh sb="11" eb="13">
      <t>キカン</t>
    </rPh>
    <rPh sb="14" eb="15">
      <t>ツ</t>
    </rPh>
    <rPh sb="21" eb="23">
      <t>セイカ</t>
    </rPh>
    <rPh sb="24" eb="26">
      <t>キバン</t>
    </rPh>
    <rPh sb="27" eb="29">
      <t>カツヨウ</t>
    </rPh>
    <rPh sb="31" eb="33">
      <t>ジッセキ</t>
    </rPh>
    <rPh sb="36" eb="38">
      <t>コウカ</t>
    </rPh>
    <phoneticPr fontId="4"/>
  </si>
  <si>
    <t>３） 終了報告書 ： 参加者実績 / 実施主担当者終了報告書 / 参加者終了報告書</t>
    <rPh sb="3" eb="5">
      <t>シュウリョウ</t>
    </rPh>
    <rPh sb="5" eb="8">
      <t>ホウコクショ</t>
    </rPh>
    <rPh sb="11" eb="14">
      <t>サンカシャ</t>
    </rPh>
    <rPh sb="14" eb="16">
      <t>ジッセキ</t>
    </rPh>
    <rPh sb="19" eb="21">
      <t>ジッシ</t>
    </rPh>
    <rPh sb="21" eb="22">
      <t>シュ</t>
    </rPh>
    <rPh sb="22" eb="25">
      <t>タントウシャ</t>
    </rPh>
    <rPh sb="25" eb="27">
      <t>シュウリョウ</t>
    </rPh>
    <rPh sb="27" eb="30">
      <t>ホウコクショ</t>
    </rPh>
    <rPh sb="33" eb="36">
      <t>サンカシャ</t>
    </rPh>
    <rPh sb="36" eb="38">
      <t>シュウリョウ</t>
    </rPh>
    <rPh sb="38" eb="41">
      <t>ホウコクショ</t>
    </rPh>
    <phoneticPr fontId="4"/>
  </si>
  <si>
    <t>実施主担当者 終了報告書</t>
    <rPh sb="0" eb="2">
      <t>ジッシ</t>
    </rPh>
    <rPh sb="2" eb="3">
      <t>シュ</t>
    </rPh>
    <rPh sb="3" eb="6">
      <t>タントウシャ</t>
    </rPh>
    <rPh sb="7" eb="9">
      <t>シュウリョウ</t>
    </rPh>
    <rPh sb="9" eb="12">
      <t>ホウコクショ</t>
    </rPh>
    <phoneticPr fontId="28"/>
  </si>
  <si>
    <t>（報告日）</t>
    <rPh sb="1" eb="3">
      <t>ホウコク</t>
    </rPh>
    <rPh sb="3" eb="4">
      <t>ヒ</t>
    </rPh>
    <phoneticPr fontId="4"/>
  </si>
  <si>
    <t>（日本語で記入）</t>
    <rPh sb="1" eb="4">
      <t>ニホンゴ</t>
    </rPh>
    <rPh sb="5" eb="7">
      <t>キニュウ</t>
    </rPh>
    <phoneticPr fontId="4"/>
  </si>
  <si>
    <t>今回の交流の実施内容と実績・成果について記載ください。（記載は自由記述）</t>
    <rPh sb="0" eb="2">
      <t>コンカイ</t>
    </rPh>
    <rPh sb="3" eb="5">
      <t>コウリュウ</t>
    </rPh>
    <rPh sb="6" eb="8">
      <t>ジッシ</t>
    </rPh>
    <rPh sb="8" eb="10">
      <t>ナイヨウ</t>
    </rPh>
    <rPh sb="11" eb="13">
      <t>ジッセキ</t>
    </rPh>
    <rPh sb="14" eb="16">
      <t>セイカ</t>
    </rPh>
    <rPh sb="20" eb="22">
      <t>キサイ</t>
    </rPh>
    <rPh sb="28" eb="30">
      <t>キサイ</t>
    </rPh>
    <rPh sb="31" eb="33">
      <t>ジユウ</t>
    </rPh>
    <rPh sb="33" eb="35">
      <t>キジュツ</t>
    </rPh>
    <phoneticPr fontId="4"/>
  </si>
  <si>
    <t>⇐参照シート➀から自動入力されます。</t>
    <rPh sb="1" eb="3">
      <t>サンショウ</t>
    </rPh>
    <rPh sb="9" eb="11">
      <t>ジドウ</t>
    </rPh>
    <rPh sb="11" eb="13">
      <t>ニュウリョク</t>
    </rPh>
    <phoneticPr fontId="4"/>
  </si>
  <si>
    <t>メールアドレス</t>
    <phoneticPr fontId="4"/>
  </si>
  <si>
    <t>※ さくらサイエンスクラブへの加入にあたり、メールアドレスの記載をお願いします。
    「半角入力」にてお願いします。</t>
    <rPh sb="15" eb="17">
      <t>カニュウ</t>
    </rPh>
    <rPh sb="30" eb="32">
      <t>キサイ</t>
    </rPh>
    <rPh sb="34" eb="35">
      <t>ネガ</t>
    </rPh>
    <rPh sb="46" eb="48">
      <t>ハンカク</t>
    </rPh>
    <rPh sb="48" eb="50">
      <t>ニュウリョク</t>
    </rPh>
    <rPh sb="54" eb="55">
      <t>ネガ</t>
    </rPh>
    <phoneticPr fontId="4"/>
  </si>
  <si>
    <t>派遣開始時の属性
（プルダウンで選択）</t>
    <rPh sb="0" eb="2">
      <t>ハケン</t>
    </rPh>
    <rPh sb="2" eb="5">
      <t>カイシジ</t>
    </rPh>
    <rPh sb="6" eb="8">
      <t>ゾクセイ</t>
    </rPh>
    <rPh sb="16" eb="18">
      <t>センタク</t>
    </rPh>
    <phoneticPr fontId="4"/>
  </si>
  <si>
    <t>招へい開始時の属性
（プルダウンで選択）</t>
    <rPh sb="0" eb="1">
      <t>ショウ</t>
    </rPh>
    <rPh sb="3" eb="5">
      <t>カイシ</t>
    </rPh>
    <rPh sb="5" eb="6">
      <t>ジ</t>
    </rPh>
    <rPh sb="7" eb="9">
      <t>ゾクセイ</t>
    </rPh>
    <rPh sb="17" eb="19">
      <t>センタク</t>
    </rPh>
    <phoneticPr fontId="4"/>
  </si>
  <si>
    <t>※ 属性：招へい開始時の属性を選択ください</t>
    <rPh sb="2" eb="4">
      <t>ゾクセイ</t>
    </rPh>
    <rPh sb="5" eb="6">
      <t>ショウ</t>
    </rPh>
    <rPh sb="8" eb="11">
      <t>カイシジ</t>
    </rPh>
    <rPh sb="12" eb="14">
      <t>ゾクセイ</t>
    </rPh>
    <rPh sb="15" eb="17">
      <t>センタク</t>
    </rPh>
    <phoneticPr fontId="4"/>
  </si>
  <si>
    <t>※ 属性：派遣開始時の属性を選択ください</t>
    <rPh sb="2" eb="4">
      <t>ゾクセイ</t>
    </rPh>
    <rPh sb="5" eb="7">
      <t>ハケン</t>
    </rPh>
    <rPh sb="7" eb="10">
      <t>カイシジ</t>
    </rPh>
    <rPh sb="11" eb="13">
      <t>ゾクセイ</t>
    </rPh>
    <rPh sb="14" eb="16">
      <t>センタク</t>
    </rPh>
    <phoneticPr fontId="4"/>
  </si>
  <si>
    <t>【様式11-1】終了報告書（交流実績）</t>
    <rPh sb="8" eb="10">
      <t>シュウリョウ</t>
    </rPh>
    <rPh sb="10" eb="13">
      <t>ホウコクショ</t>
    </rPh>
    <rPh sb="14" eb="16">
      <t>コウリュウ</t>
    </rPh>
    <rPh sb="16" eb="18">
      <t>ジッセキ</t>
    </rPh>
    <phoneticPr fontId="4"/>
  </si>
  <si>
    <t>【様式11-2】終了報告書（参加者実績）</t>
    <rPh sb="8" eb="10">
      <t>シュウリョウ</t>
    </rPh>
    <rPh sb="10" eb="13">
      <t>ホウコクショ</t>
    </rPh>
    <rPh sb="14" eb="17">
      <t>サンカシャ</t>
    </rPh>
    <rPh sb="17" eb="19">
      <t>ジッセキ</t>
    </rPh>
    <phoneticPr fontId="4"/>
  </si>
  <si>
    <t>【様式11-3】終了報告書（実施主担当者報告書）</t>
    <rPh sb="8" eb="10">
      <t>シュウリョウ</t>
    </rPh>
    <rPh sb="10" eb="13">
      <t>ホウコクショ</t>
    </rPh>
    <rPh sb="14" eb="16">
      <t>ジッシ</t>
    </rPh>
    <rPh sb="16" eb="17">
      <t>シュ</t>
    </rPh>
    <rPh sb="17" eb="20">
      <t>タントウシャ</t>
    </rPh>
    <rPh sb="20" eb="23">
      <t>ホウコクショ</t>
    </rPh>
    <phoneticPr fontId="4"/>
  </si>
  <si>
    <t>（連携機関名） （ない場合は「なし」と記入）</t>
    <rPh sb="1" eb="3">
      <t>レンケイ</t>
    </rPh>
    <rPh sb="3" eb="6">
      <t>キカンメイ</t>
    </rPh>
    <rPh sb="11" eb="13">
      <t>バアイ</t>
    </rPh>
    <rPh sb="19" eb="21">
      <t>キニュウ</t>
    </rPh>
    <phoneticPr fontId="4"/>
  </si>
  <si>
    <t xml:space="preserve">  ４.1）交流の実績・成果</t>
    <rPh sb="6" eb="8">
      <t>コウリュウ</t>
    </rPh>
    <rPh sb="9" eb="11">
      <t>ジッセキ</t>
    </rPh>
    <rPh sb="12" eb="14">
      <t>セイカ</t>
    </rPh>
    <phoneticPr fontId="28"/>
  </si>
  <si>
    <t>Ａ. 以下の３つの観点から 今回実施の相補的年間交流コースの実績・成果（今後期待される内容も含む）について記載ください。</t>
    <rPh sb="3" eb="5">
      <t>イカ</t>
    </rPh>
    <rPh sb="9" eb="11">
      <t>カンテン</t>
    </rPh>
    <rPh sb="14" eb="16">
      <t>コンカイ</t>
    </rPh>
    <rPh sb="16" eb="18">
      <t>ジッシ</t>
    </rPh>
    <rPh sb="19" eb="22">
      <t>ソウホテキ</t>
    </rPh>
    <rPh sb="22" eb="24">
      <t>ネンカン</t>
    </rPh>
    <rPh sb="24" eb="26">
      <t>コウリュウ</t>
    </rPh>
    <rPh sb="30" eb="32">
      <t>ジッセキ</t>
    </rPh>
    <rPh sb="33" eb="35">
      <t>セイカ</t>
    </rPh>
    <rPh sb="36" eb="38">
      <t>コンゴ</t>
    </rPh>
    <rPh sb="38" eb="40">
      <t>キタイ</t>
    </rPh>
    <rPh sb="43" eb="45">
      <t>ナイヨウ</t>
    </rPh>
    <rPh sb="46" eb="47">
      <t>フク</t>
    </rPh>
    <rPh sb="53" eb="55">
      <t>キサイ</t>
    </rPh>
    <phoneticPr fontId="4"/>
  </si>
  <si>
    <t xml:space="preserve">  ※日本と相手国間との共同研究や留学を含む人材交流、協定の締結・強化等の進展</t>
    <rPh sb="3" eb="5">
      <t>ニホン</t>
    </rPh>
    <rPh sb="6" eb="9">
      <t>アイテコク</t>
    </rPh>
    <rPh sb="9" eb="10">
      <t>カン</t>
    </rPh>
    <rPh sb="12" eb="14">
      <t>キョウドウ</t>
    </rPh>
    <rPh sb="14" eb="16">
      <t>ケンキュウ</t>
    </rPh>
    <rPh sb="17" eb="19">
      <t>リュウガク</t>
    </rPh>
    <rPh sb="20" eb="21">
      <t>フク</t>
    </rPh>
    <rPh sb="22" eb="24">
      <t>ジンザイ</t>
    </rPh>
    <rPh sb="24" eb="26">
      <t>コウリュウ</t>
    </rPh>
    <rPh sb="27" eb="29">
      <t>キョウテイ</t>
    </rPh>
    <rPh sb="30" eb="32">
      <t>テイケツ</t>
    </rPh>
    <rPh sb="33" eb="35">
      <t>キョウカ</t>
    </rPh>
    <rPh sb="35" eb="36">
      <t>トウ</t>
    </rPh>
    <rPh sb="37" eb="39">
      <t>シンテン</t>
    </rPh>
    <phoneticPr fontId="4"/>
  </si>
  <si>
    <t>―</t>
    <phoneticPr fontId="4"/>
  </si>
  <si>
    <t>コース名</t>
    <phoneticPr fontId="4"/>
  </si>
  <si>
    <r>
      <rPr>
        <sz val="10"/>
        <color rgb="FFFF0000"/>
        <rFont val="Meiryo UI"/>
        <family val="3"/>
        <charset val="128"/>
      </rPr>
      <t>【必須】</t>
    </r>
    <r>
      <rPr>
        <sz val="10"/>
        <color theme="1"/>
        <rFont val="Meiryo UI"/>
        <family val="2"/>
        <charset val="128"/>
      </rPr>
      <t>実施主担当者</t>
    </r>
    <r>
      <rPr>
        <sz val="8"/>
        <color theme="1"/>
        <rFont val="Meiryo UI"/>
        <family val="3"/>
        <charset val="128"/>
      </rPr>
      <t xml:space="preserve">
</t>
    </r>
    <r>
      <rPr>
        <sz val="7.5"/>
        <color theme="1"/>
        <rFont val="Meiryo UI"/>
        <family val="3"/>
        <charset val="128"/>
      </rPr>
      <t>（交流を中心的に実施する
　担当者）</t>
    </r>
    <rPh sb="1" eb="3">
      <t>ヒッス</t>
    </rPh>
    <rPh sb="4" eb="6">
      <t>ジッシ</t>
    </rPh>
    <rPh sb="6" eb="7">
      <t>シュ</t>
    </rPh>
    <rPh sb="7" eb="10">
      <t>タントウシャ</t>
    </rPh>
    <rPh sb="27" eb="28">
      <t>シャ</t>
    </rPh>
    <phoneticPr fontId="4"/>
  </si>
  <si>
    <r>
      <rPr>
        <sz val="10"/>
        <color rgb="FFFF0000"/>
        <rFont val="Meiryo UI"/>
        <family val="3"/>
        <charset val="128"/>
      </rPr>
      <t>【必須】</t>
    </r>
    <r>
      <rPr>
        <sz val="10"/>
        <color theme="1"/>
        <rFont val="Meiryo UI"/>
        <family val="2"/>
        <charset val="128"/>
      </rPr>
      <t xml:space="preserve">連絡担当者
</t>
    </r>
    <r>
      <rPr>
        <sz val="7.5"/>
        <color theme="1"/>
        <rFont val="Meiryo UI"/>
        <family val="3"/>
        <charset val="128"/>
      </rPr>
      <t>（JSTと連絡調整を行う担当者）</t>
    </r>
    <rPh sb="1" eb="3">
      <t>ヒッス</t>
    </rPh>
    <rPh sb="4" eb="6">
      <t>レンラク</t>
    </rPh>
    <rPh sb="6" eb="9">
      <t>タントウシャ</t>
    </rPh>
    <rPh sb="15" eb="17">
      <t>レンラク</t>
    </rPh>
    <rPh sb="17" eb="19">
      <t>チョウセイ</t>
    </rPh>
    <rPh sb="20" eb="21">
      <t>オコナ</t>
    </rPh>
    <rPh sb="22" eb="25">
      <t>タントウシャ</t>
    </rPh>
    <phoneticPr fontId="4"/>
  </si>
  <si>
    <r>
      <rPr>
        <sz val="10"/>
        <color rgb="FFFF0000"/>
        <rFont val="Meiryo UI"/>
        <family val="3"/>
        <charset val="128"/>
      </rPr>
      <t>【必須】</t>
    </r>
    <r>
      <rPr>
        <sz val="10"/>
        <color theme="1"/>
        <rFont val="Meiryo UI"/>
        <family val="2"/>
        <charset val="128"/>
      </rPr>
      <t xml:space="preserve">事務担当者
</t>
    </r>
    <r>
      <rPr>
        <sz val="7.5"/>
        <color theme="1"/>
        <rFont val="Meiryo UI"/>
        <family val="3"/>
        <charset val="128"/>
      </rPr>
      <t xml:space="preserve">（事務手続きを行う窓口担当者）
</t>
    </r>
    <r>
      <rPr>
        <sz val="7.5"/>
        <color rgb="FFFF0000"/>
        <rFont val="Meiryo UI"/>
        <family val="3"/>
        <charset val="128"/>
      </rPr>
      <t>※連絡担当者と同一の場合も記入</t>
    </r>
    <rPh sb="1" eb="3">
      <t>ヒッス</t>
    </rPh>
    <rPh sb="4" eb="6">
      <t>ジム</t>
    </rPh>
    <rPh sb="6" eb="9">
      <t>タントウシャ</t>
    </rPh>
    <rPh sb="11" eb="13">
      <t>ジム</t>
    </rPh>
    <rPh sb="13" eb="15">
      <t>テツヅ</t>
    </rPh>
    <rPh sb="17" eb="18">
      <t>オコナ</t>
    </rPh>
    <rPh sb="19" eb="21">
      <t>マドグチ</t>
    </rPh>
    <rPh sb="21" eb="24">
      <t>タントウシャ</t>
    </rPh>
    <rPh sb="27" eb="29">
      <t>レンラク</t>
    </rPh>
    <rPh sb="29" eb="32">
      <t>タントウシャ</t>
    </rPh>
    <rPh sb="33" eb="35">
      <t>ドウイツ</t>
    </rPh>
    <rPh sb="36" eb="38">
      <t>バアイ</t>
    </rPh>
    <rPh sb="39" eb="41">
      <t>キニュウ</t>
    </rPh>
    <phoneticPr fontId="4"/>
  </si>
  <si>
    <r>
      <rPr>
        <sz val="10"/>
        <color rgb="FFFF0000"/>
        <rFont val="Meiryo UI"/>
        <family val="3"/>
        <charset val="128"/>
      </rPr>
      <t>【必須】</t>
    </r>
    <r>
      <rPr>
        <sz val="10"/>
        <color theme="1"/>
        <rFont val="Meiryo UI"/>
        <family val="2"/>
        <charset val="128"/>
      </rPr>
      <t xml:space="preserve">実施責任者
</t>
    </r>
    <r>
      <rPr>
        <sz val="7.5"/>
        <color rgb="FFFF0000"/>
        <rFont val="Meiryo UI"/>
        <family val="3"/>
        <charset val="128"/>
      </rPr>
      <t>※実施協定書契約者押印欄に
   記載する内容を記入</t>
    </r>
    <rPh sb="19" eb="21">
      <t>オウイン</t>
    </rPh>
    <rPh sb="21" eb="22">
      <t>ラン</t>
    </rPh>
    <rPh sb="27" eb="29">
      <t>キサイ</t>
    </rPh>
    <rPh sb="33" eb="35">
      <t>ナイヨウキニュウ</t>
    </rPh>
    <phoneticPr fontId="4"/>
  </si>
  <si>
    <t>⇐参照シート➀から受付番号が自動入力されます。ご確認ください。</t>
    <rPh sb="1" eb="3">
      <t>サンショウ</t>
    </rPh>
    <rPh sb="9" eb="11">
      <t>ウケツケ</t>
    </rPh>
    <rPh sb="11" eb="13">
      <t>バンゴウ</t>
    </rPh>
    <rPh sb="14" eb="16">
      <t>ジドウ</t>
    </rPh>
    <rPh sb="16" eb="18">
      <t>ニュウリョク</t>
    </rPh>
    <rPh sb="24" eb="26">
      <t>カクニン</t>
    </rPh>
    <phoneticPr fontId="4"/>
  </si>
  <si>
    <t>上記交流に関する成果を実施協定に基づき、以下の通り報告します。</t>
    <rPh sb="0" eb="2">
      <t>ジョウキ</t>
    </rPh>
    <rPh sb="2" eb="4">
      <t>コウリュウ</t>
    </rPh>
    <rPh sb="5" eb="6">
      <t>カン</t>
    </rPh>
    <rPh sb="8" eb="10">
      <t>セイカ</t>
    </rPh>
    <rPh sb="11" eb="13">
      <t>ジッシ</t>
    </rPh>
    <rPh sb="13" eb="15">
      <t>キョウテイ</t>
    </rPh>
    <rPh sb="16" eb="17">
      <t>モト</t>
    </rPh>
    <rPh sb="20" eb="22">
      <t>イカ</t>
    </rPh>
    <rPh sb="23" eb="24">
      <t>トオ</t>
    </rPh>
    <rPh sb="25" eb="27">
      <t>ホウコク</t>
    </rPh>
    <phoneticPr fontId="4"/>
  </si>
  <si>
    <t>※ 招へい者が日本で活動している写真、派遣者が相手国側交流機関等で活動している写真</t>
    <rPh sb="2" eb="3">
      <t>ショウ</t>
    </rPh>
    <rPh sb="5" eb="6">
      <t>シャ</t>
    </rPh>
    <rPh sb="7" eb="9">
      <t>ニホン</t>
    </rPh>
    <rPh sb="10" eb="12">
      <t>カツドウ</t>
    </rPh>
    <rPh sb="16" eb="18">
      <t>シャシン</t>
    </rPh>
    <rPh sb="19" eb="22">
      <t>ハケンシャ</t>
    </rPh>
    <rPh sb="23" eb="27">
      <t>アイテコクガワ</t>
    </rPh>
    <rPh sb="27" eb="29">
      <t>コウリュウ</t>
    </rPh>
    <rPh sb="29" eb="31">
      <t>キカン</t>
    </rPh>
    <rPh sb="31" eb="32">
      <t>トウ</t>
    </rPh>
    <rPh sb="33" eb="35">
      <t>カツドウ</t>
    </rPh>
    <rPh sb="39" eb="41">
      <t>シャシン</t>
    </rPh>
    <phoneticPr fontId="4"/>
  </si>
  <si>
    <r>
      <t xml:space="preserve">招へい期間
（日数）
</t>
    </r>
    <r>
      <rPr>
        <sz val="9"/>
        <color rgb="FFFF0000"/>
        <rFont val="Meiryo UI"/>
        <family val="3"/>
        <charset val="128"/>
      </rPr>
      <t>※最大90日</t>
    </r>
    <rPh sb="7" eb="9">
      <t>ニッスウ</t>
    </rPh>
    <rPh sb="12" eb="14">
      <t>サイダイ</t>
    </rPh>
    <phoneticPr fontId="4"/>
  </si>
  <si>
    <r>
      <t xml:space="preserve">派遣期間
（日数）
</t>
    </r>
    <r>
      <rPr>
        <sz val="9"/>
        <color rgb="FFFF0000"/>
        <rFont val="Meiryo UI"/>
        <family val="3"/>
        <charset val="128"/>
      </rPr>
      <t>※最大90日</t>
    </r>
    <rPh sb="0" eb="2">
      <t>ハケン</t>
    </rPh>
    <phoneticPr fontId="4"/>
  </si>
  <si>
    <t>⇐参照シート➀から自動入力されます。ご確認ください。</t>
    <rPh sb="1" eb="3">
      <t>サンショウ</t>
    </rPh>
    <rPh sb="9" eb="11">
      <t>ジドウ</t>
    </rPh>
    <rPh sb="11" eb="13">
      <t>ニュウリョク</t>
    </rPh>
    <rPh sb="19" eb="21">
      <t>カクニン</t>
    </rPh>
    <phoneticPr fontId="4"/>
  </si>
  <si>
    <r>
      <rPr>
        <b/>
        <sz val="10"/>
        <rFont val="Meiryo UI"/>
        <family val="3"/>
        <charset val="128"/>
      </rPr>
      <t>⇐</t>
    </r>
    <r>
      <rPr>
        <b/>
        <sz val="10"/>
        <color rgb="FFFF0000"/>
        <rFont val="Meiryo UI"/>
        <family val="3"/>
        <charset val="128"/>
      </rPr>
      <t>報告日を入力ください。</t>
    </r>
    <rPh sb="1" eb="3">
      <t>ホウコク</t>
    </rPh>
    <rPh sb="3" eb="4">
      <t>ビ</t>
    </rPh>
    <rPh sb="5" eb="7">
      <t>ニュウリョク</t>
    </rPh>
    <phoneticPr fontId="4"/>
  </si>
  <si>
    <r>
      <t>⇐連携機関があれば、</t>
    </r>
    <r>
      <rPr>
        <b/>
        <sz val="10"/>
        <color rgb="FFFF0000"/>
        <rFont val="Meiryo UI"/>
        <family val="3"/>
        <charset val="128"/>
      </rPr>
      <t>「ハンド入力」</t>
    </r>
    <r>
      <rPr>
        <sz val="10"/>
        <rFont val="Meiryo UI"/>
        <family val="3"/>
        <charset val="128"/>
      </rPr>
      <t>をお願いします。</t>
    </r>
    <r>
      <rPr>
        <b/>
        <sz val="10"/>
        <color rgb="FFFF0000"/>
        <rFont val="Meiryo UI"/>
        <family val="3"/>
        <charset val="128"/>
      </rPr>
      <t>なければ「なし」と入力ください。</t>
    </r>
    <rPh sb="1" eb="3">
      <t>レンケイ</t>
    </rPh>
    <rPh sb="3" eb="5">
      <t>キカン</t>
    </rPh>
    <rPh sb="14" eb="16">
      <t>ニュウリョク</t>
    </rPh>
    <rPh sb="19" eb="20">
      <t>ネガ</t>
    </rPh>
    <rPh sb="34" eb="36">
      <t>ニュウリョク</t>
    </rPh>
    <phoneticPr fontId="4"/>
  </si>
  <si>
    <t>⇐参照シート➁から自動入力されます。ご確認ください。
 1行に表示できない場合は行高を調整してください。</t>
    <rPh sb="1" eb="3">
      <t>サンショウ</t>
    </rPh>
    <rPh sb="9" eb="11">
      <t>ジドウ</t>
    </rPh>
    <rPh sb="11" eb="13">
      <t>ニュウリョク</t>
    </rPh>
    <rPh sb="19" eb="21">
      <t>カクニン</t>
    </rPh>
    <phoneticPr fontId="4"/>
  </si>
  <si>
    <t>⇐交流人数は招へい者数・派遣者数の合計人数となります。</t>
    <rPh sb="1" eb="3">
      <t>コウリュウ</t>
    </rPh>
    <rPh sb="3" eb="5">
      <t>ニンズウ</t>
    </rPh>
    <rPh sb="6" eb="7">
      <t>ショウ</t>
    </rPh>
    <rPh sb="9" eb="10">
      <t>シャ</t>
    </rPh>
    <rPh sb="10" eb="11">
      <t>スウ</t>
    </rPh>
    <rPh sb="12" eb="14">
      <t>ハケン</t>
    </rPh>
    <rPh sb="14" eb="15">
      <t>シャ</t>
    </rPh>
    <rPh sb="15" eb="16">
      <t>スウ</t>
    </rPh>
    <rPh sb="17" eb="19">
      <t>ゴウケイ</t>
    </rPh>
    <rPh sb="19" eb="21">
      <t>ニンズウ</t>
    </rPh>
    <phoneticPr fontId="4"/>
  </si>
  <si>
    <t>⇐初回の招へい日（入国日）で「2024年度」と「2025年度」を判別し、入力ください。</t>
    <rPh sb="1" eb="3">
      <t>ショカイ</t>
    </rPh>
    <rPh sb="4" eb="5">
      <t>ショウ</t>
    </rPh>
    <rPh sb="7" eb="8">
      <t>ヒ</t>
    </rPh>
    <rPh sb="9" eb="12">
      <t>ニュウコクヒ</t>
    </rPh>
    <rPh sb="19" eb="21">
      <t>ネンド</t>
    </rPh>
    <rPh sb="28" eb="30">
      <t>ネンド</t>
    </rPh>
    <rPh sb="32" eb="34">
      <t>ハンベツ</t>
    </rPh>
    <rPh sb="36" eb="38">
      <t>ニュウリョク</t>
    </rPh>
    <phoneticPr fontId="4"/>
  </si>
  <si>
    <t>⇐初回の派遣日（相手国への入国日）で「2024年度」と「2025年度」を判別し、入力ください。</t>
    <rPh sb="1" eb="3">
      <t>ショカイ</t>
    </rPh>
    <rPh sb="4" eb="6">
      <t>ハケン</t>
    </rPh>
    <rPh sb="6" eb="7">
      <t>ヒ</t>
    </rPh>
    <rPh sb="8" eb="11">
      <t>アイテコク</t>
    </rPh>
    <rPh sb="13" eb="15">
      <t>ニュウコク</t>
    </rPh>
    <rPh sb="15" eb="16">
      <t>ヒ</t>
    </rPh>
    <rPh sb="23" eb="25">
      <t>ネンド</t>
    </rPh>
    <rPh sb="32" eb="34">
      <t>ネンド</t>
    </rPh>
    <rPh sb="36" eb="38">
      <t>ハンベツ</t>
    </rPh>
    <rPh sb="40" eb="42">
      <t>ニュウリョク</t>
    </rPh>
    <phoneticPr fontId="4"/>
  </si>
  <si>
    <t>～2025/3/31</t>
    <phoneticPr fontId="4"/>
  </si>
  <si>
    <t>⇐0人の場合も「0」を入力ください。</t>
    <rPh sb="2" eb="3">
      <t>ニン</t>
    </rPh>
    <rPh sb="4" eb="6">
      <t>バアイ</t>
    </rPh>
    <rPh sb="11" eb="13">
      <t>ニュウリョク</t>
    </rPh>
    <phoneticPr fontId="4"/>
  </si>
  <si>
    <t>①　非常に効果があった</t>
    <rPh sb="2" eb="4">
      <t>ヒジョウ</t>
    </rPh>
    <rPh sb="5" eb="7">
      <t>コウカ</t>
    </rPh>
    <phoneticPr fontId="4"/>
  </si>
  <si>
    <t>②　効果があった</t>
    <rPh sb="2" eb="4">
      <t>コウカ</t>
    </rPh>
    <phoneticPr fontId="4"/>
  </si>
  <si>
    <t>④　あまり効果がなかった</t>
    <rPh sb="5" eb="7">
      <t>コウカ</t>
    </rPh>
    <phoneticPr fontId="4"/>
  </si>
  <si>
    <t>⑤　効果がなかった</t>
    <rPh sb="2" eb="4">
      <t>コウカ</t>
    </rPh>
    <phoneticPr fontId="4"/>
  </si>
  <si>
    <t>➁　効果があった</t>
    <rPh sb="2" eb="4">
      <t>コウカ</t>
    </rPh>
    <phoneticPr fontId="4"/>
  </si>
  <si>
    <t>2025/4/1 ～</t>
    <phoneticPr fontId="4"/>
  </si>
  <si>
    <t>キャプション１：</t>
    <phoneticPr fontId="4"/>
  </si>
  <si>
    <t>（写真のキャプションを記入）</t>
    <rPh sb="1" eb="3">
      <t>シャシン</t>
    </rPh>
    <rPh sb="11" eb="13">
      <t>キニュウ</t>
    </rPh>
    <phoneticPr fontId="4"/>
  </si>
  <si>
    <t>プログラムの活動内容が分かる代表的な写真を３枚貼付けしてください。</t>
    <rPh sb="6" eb="8">
      <t>カツドウ</t>
    </rPh>
    <rPh sb="8" eb="10">
      <t>ナイヨウ</t>
    </rPh>
    <rPh sb="11" eb="12">
      <t>ワ</t>
    </rPh>
    <rPh sb="14" eb="17">
      <t>ダイヒョウテキ</t>
    </rPh>
    <rPh sb="18" eb="20">
      <t>シャシン</t>
    </rPh>
    <rPh sb="22" eb="23">
      <t>マイ</t>
    </rPh>
    <rPh sb="23" eb="25">
      <t>ハリツ</t>
    </rPh>
    <phoneticPr fontId="4"/>
  </si>
  <si>
    <t>キャプション欄には、本プログラム中のどのような活動の様子を撮影したものか
分かるように記載ください。</t>
    <rPh sb="6" eb="7">
      <t>ラン</t>
    </rPh>
    <rPh sb="10" eb="11">
      <t>ホン</t>
    </rPh>
    <rPh sb="16" eb="17">
      <t>チュウ</t>
    </rPh>
    <rPh sb="23" eb="25">
      <t>カツドウ</t>
    </rPh>
    <rPh sb="26" eb="28">
      <t>ヨウス</t>
    </rPh>
    <rPh sb="29" eb="31">
      <t>サツエイ</t>
    </rPh>
    <rPh sb="37" eb="38">
      <t>ワ</t>
    </rPh>
    <rPh sb="43" eb="45">
      <t>キサイ</t>
    </rPh>
    <phoneticPr fontId="4"/>
  </si>
  <si>
    <t>必ず招へい者と派遣者が各交流機関にて活動している写真を使用ください。</t>
    <rPh sb="0" eb="1">
      <t>カナラ</t>
    </rPh>
    <rPh sb="2" eb="3">
      <t>ショウ</t>
    </rPh>
    <rPh sb="5" eb="6">
      <t>シャ</t>
    </rPh>
    <rPh sb="7" eb="10">
      <t>ハケンシャ</t>
    </rPh>
    <rPh sb="11" eb="12">
      <t>カク</t>
    </rPh>
    <rPh sb="12" eb="14">
      <t>コウリュウ</t>
    </rPh>
    <rPh sb="14" eb="16">
      <t>キカン</t>
    </rPh>
    <rPh sb="18" eb="20">
      <t>カツドウ</t>
    </rPh>
    <rPh sb="24" eb="26">
      <t>シャシン</t>
    </rPh>
    <rPh sb="27" eb="29">
      <t>シヨウ</t>
    </rPh>
    <phoneticPr fontId="4"/>
  </si>
  <si>
    <t>本事業のホームページ等で報告させていただく場合がありますので
写真に写っている方全員の許諾を取ってから載せてください。</t>
    <rPh sb="0" eb="3">
      <t>ホンジギョウ</t>
    </rPh>
    <rPh sb="10" eb="11">
      <t>トウ</t>
    </rPh>
    <rPh sb="12" eb="14">
      <t>ホウコク</t>
    </rPh>
    <rPh sb="21" eb="23">
      <t>バアイ</t>
    </rPh>
    <rPh sb="31" eb="33">
      <t>シャシン</t>
    </rPh>
    <rPh sb="34" eb="35">
      <t>ウツ</t>
    </rPh>
    <rPh sb="39" eb="40">
      <t>カタ</t>
    </rPh>
    <rPh sb="40" eb="42">
      <t>ゼンイン</t>
    </rPh>
    <rPh sb="43" eb="45">
      <t>キョダク</t>
    </rPh>
    <rPh sb="46" eb="47">
      <t>ト</t>
    </rPh>
    <rPh sb="51" eb="52">
      <t>ノ</t>
    </rPh>
    <phoneticPr fontId="4"/>
  </si>
  <si>
    <t>高解像度である必要はありません。ファイルデータが重くならないよう
圧縮して貼付けいただき、ファイル全体で「３ＭＢ以下」となるように
調整してください。</t>
    <rPh sb="0" eb="4">
      <t>コウカイゾウド</t>
    </rPh>
    <rPh sb="7" eb="9">
      <t>ヒツヨウ</t>
    </rPh>
    <rPh sb="24" eb="25">
      <t>オモ</t>
    </rPh>
    <rPh sb="33" eb="35">
      <t>アッシュク</t>
    </rPh>
    <rPh sb="37" eb="39">
      <t>ハリツ</t>
    </rPh>
    <rPh sb="49" eb="51">
      <t>ゼンタイ</t>
    </rPh>
    <rPh sb="56" eb="58">
      <t>イカ</t>
    </rPh>
    <rPh sb="66" eb="68">
      <t>チョウセイ</t>
    </rPh>
    <phoneticPr fontId="4"/>
  </si>
  <si>
    <t>キャプション２：</t>
    <phoneticPr fontId="4"/>
  </si>
  <si>
    <t>キャプション３：</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</si>
</sst>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5">
    <numFmt numFmtId="176" formatCode="#,##0&quot;円&quot;"/>
    <numFmt numFmtId="177" formatCode="[$-411]ggge&quot;年&quot;m&quot;月&quot;d&quot;日&quot;;@"/>
    <numFmt numFmtId="178" formatCode="yyyy/m/d;@"/>
    <numFmt numFmtId="179" formatCode="#,##0_ ;[Red]\-#,##0\ "/>
    <numFmt numFmtId="180" formatCode="0&quot; 日間&quot;\ "/>
    <numFmt numFmtId="181" formatCode="0_);[Red]\(0\)"/>
    <numFmt numFmtId="182" formatCode="0_ "/>
    <numFmt numFmtId="183" formatCode="General&quot;日&quot;&quot;以&quot;&quot;内&quot;"/>
    <numFmt numFmtId="184" formatCode="General&quot;日以内（※8日以内）&quot;"/>
    <numFmt numFmtId="185" formatCode="yyyy/m/d\ &quot;ま&quot;&quot;で&quot;"/>
    <numFmt numFmtId="186" formatCode="0&quot;日間&quot;\ "/>
    <numFmt numFmtId="187" formatCode="General&quot;人&quot;"/>
    <numFmt numFmtId="188" formatCode="0&quot;人&quot;"/>
    <numFmt numFmtId="189" formatCode="#,##0&quot;人&quot;"/>
    <numFmt numFmtId="190" formatCode="#,##0&quot;日&quot;"/>
  </numFmts>
  <fonts count="68">
    <font>
      <sz val="10"/>
      <color theme="1"/>
      <name val="Meiryo UI"/>
      <family val="2"/>
      <charset val="128"/>
    </font>
    <font>
      <sz val="11"/>
      <color theme="1"/>
      <name val="Meiryo UI"/>
      <family val="2"/>
      <charset val="128"/>
    </font>
    <font>
      <sz val="10"/>
      <color theme="1"/>
      <name val="Meiryo UI"/>
      <family val="2"/>
      <charset val="128"/>
    </font>
    <font>
      <sz val="18"/>
      <color theme="3"/>
      <name val="游ゴシック Light"/>
      <family val="2"/>
      <charset val="128"/>
      <scheme val="major"/>
    </font>
    <font>
      <sz val="6"/>
      <name val="Meiryo UI"/>
      <family val="2"/>
      <charset val="128"/>
    </font>
    <font>
      <b/>
      <sz val="14"/>
      <color theme="1"/>
      <name val="Meiryo UI"/>
      <family val="3"/>
      <charset val="128"/>
    </font>
    <font>
      <sz val="11"/>
      <color theme="1"/>
      <name val="Meiryo UI"/>
      <family val="3"/>
      <charset val="128"/>
    </font>
    <font>
      <sz val="12"/>
      <color theme="1"/>
      <name val="Meiryo UI"/>
      <family val="2"/>
      <charset val="128"/>
    </font>
    <font>
      <sz val="9"/>
      <color theme="1"/>
      <name val="Meiryo UI"/>
      <family val="3"/>
      <charset val="128"/>
    </font>
    <font>
      <b/>
      <sz val="10"/>
      <color theme="1"/>
      <name val="Meiryo UI"/>
      <family val="3"/>
      <charset val="128"/>
    </font>
    <font>
      <b/>
      <sz val="11"/>
      <color theme="1"/>
      <name val="Meiryo UI"/>
      <family val="3"/>
      <charset val="128"/>
    </font>
    <font>
      <sz val="10"/>
      <color theme="1"/>
      <name val="Meiryo UI"/>
      <family val="3"/>
      <charset val="128"/>
    </font>
    <font>
      <sz val="10"/>
      <color rgb="FFFF0000"/>
      <name val="Meiryo UI"/>
      <family val="3"/>
      <charset val="128"/>
    </font>
    <font>
      <sz val="8"/>
      <color theme="1"/>
      <name val="Meiryo UI"/>
      <family val="3"/>
      <charset val="128"/>
    </font>
    <font>
      <sz val="7.5"/>
      <color theme="1"/>
      <name val="Meiryo UI"/>
      <family val="3"/>
      <charset val="128"/>
    </font>
    <font>
      <sz val="7.5"/>
      <color rgb="FFFF0000"/>
      <name val="Meiryo UI"/>
      <family val="3"/>
      <charset val="128"/>
    </font>
    <font>
      <sz val="9"/>
      <color theme="1"/>
      <name val="Meiryo UI"/>
      <family val="2"/>
      <charset val="128"/>
    </font>
    <font>
      <sz val="11"/>
      <color theme="1"/>
      <name val="Meiryo UI"/>
      <family val="2"/>
      <charset val="128"/>
    </font>
    <font>
      <sz val="10"/>
      <name val="Meiryo UI"/>
      <family val="3"/>
      <charset val="128"/>
    </font>
    <font>
      <sz val="11"/>
      <name val="Meiryo UI"/>
      <family val="3"/>
      <charset val="128"/>
    </font>
    <font>
      <b/>
      <sz val="11"/>
      <name val="Meiryo UI"/>
      <family val="3"/>
      <charset val="128"/>
    </font>
    <font>
      <sz val="9"/>
      <name val="Meiryo UI"/>
      <family val="3"/>
      <charset val="128"/>
    </font>
    <font>
      <b/>
      <sz val="18"/>
      <name val="Meiryo UI"/>
      <family val="3"/>
      <charset val="128"/>
    </font>
    <font>
      <b/>
      <sz val="10"/>
      <color rgb="FFFF0000"/>
      <name val="Meiryo UI"/>
      <family val="3"/>
      <charset val="128"/>
    </font>
    <font>
      <b/>
      <sz val="12"/>
      <name val="Meiryo UI"/>
      <family val="3"/>
      <charset val="128"/>
    </font>
    <font>
      <b/>
      <sz val="10"/>
      <name val="Meiryo UI"/>
      <family val="3"/>
      <charset val="128"/>
    </font>
    <font>
      <sz val="12"/>
      <color theme="1"/>
      <name val="Meiryo UI"/>
      <family val="3"/>
      <charset val="128"/>
    </font>
    <font>
      <sz val="12"/>
      <name val="Meiryo UI"/>
      <family val="3"/>
      <charset val="128"/>
    </font>
    <font>
      <b/>
      <sz val="13"/>
      <color theme="3"/>
      <name val="Meiryo UI"/>
      <family val="2"/>
      <charset val="128"/>
    </font>
    <font>
      <sz val="14"/>
      <color theme="1"/>
      <name val="Meiryo UI"/>
      <family val="3"/>
      <charset val="128"/>
    </font>
    <font>
      <b/>
      <sz val="9"/>
      <color theme="1"/>
      <name val="Meiryo UI"/>
      <family val="3"/>
      <charset val="128"/>
    </font>
    <font>
      <sz val="9"/>
      <color rgb="FF000000"/>
      <name val="Meiryo UI"/>
      <family val="3"/>
      <charset val="128"/>
    </font>
    <font>
      <b/>
      <sz val="12"/>
      <color theme="1"/>
      <name val="Meiryo UI"/>
      <family val="3"/>
      <charset val="128"/>
    </font>
    <font>
      <b/>
      <sz val="14"/>
      <color rgb="FFFF0000"/>
      <name val="Meiryo UI"/>
      <family val="3"/>
      <charset val="128"/>
    </font>
    <font>
      <b/>
      <sz val="10"/>
      <color theme="0"/>
      <name val="Meiryo UI"/>
      <family val="3"/>
      <charset val="128"/>
    </font>
    <font>
      <sz val="10"/>
      <color theme="0"/>
      <name val="Meiryo UI"/>
      <family val="3"/>
      <charset val="128"/>
    </font>
    <font>
      <sz val="6"/>
      <name val="游ゴシック"/>
      <family val="2"/>
      <charset val="128"/>
      <scheme val="minor"/>
    </font>
    <font>
      <sz val="9"/>
      <color theme="0"/>
      <name val="Meiryo UI"/>
      <family val="3"/>
      <charset val="128"/>
    </font>
    <font>
      <sz val="9"/>
      <color rgb="FFFF0000"/>
      <name val="Meiryo UI"/>
      <family val="3"/>
      <charset val="128"/>
    </font>
    <font>
      <sz val="9"/>
      <color rgb="FF3366FF"/>
      <name val="Meiryo UI"/>
      <family val="2"/>
      <charset val="128"/>
    </font>
    <font>
      <b/>
      <sz val="9"/>
      <color theme="0"/>
      <name val="Meiryo UI"/>
      <family val="3"/>
      <charset val="128"/>
    </font>
    <font>
      <b/>
      <u/>
      <sz val="9"/>
      <color theme="0"/>
      <name val="Meiryo UI"/>
      <family val="3"/>
      <charset val="128"/>
    </font>
    <font>
      <sz val="10"/>
      <color rgb="FF0000FF"/>
      <name val="Meiryo UI"/>
      <family val="3"/>
      <charset val="128"/>
    </font>
    <font>
      <sz val="10"/>
      <color theme="0" tint="-0.499984740745262"/>
      <name val="Meiryo UI"/>
      <family val="2"/>
      <charset val="128"/>
    </font>
    <font>
      <sz val="8"/>
      <name val="Meiryo UI"/>
      <family val="3"/>
      <charset val="128"/>
    </font>
    <font>
      <sz val="9"/>
      <color rgb="FF000099"/>
      <name val="Meiryo UI"/>
      <family val="3"/>
      <charset val="128"/>
    </font>
    <font>
      <u/>
      <sz val="9"/>
      <color rgb="FF000099"/>
      <name val="Meiryo UI"/>
      <family val="3"/>
      <charset val="128"/>
    </font>
    <font>
      <b/>
      <sz val="9"/>
      <name val="Meiryo UI"/>
      <family val="3"/>
      <charset val="128"/>
    </font>
    <font>
      <b/>
      <sz val="7"/>
      <name val="Meiryo UI"/>
      <family val="3"/>
      <charset val="128"/>
    </font>
    <font>
      <b/>
      <sz val="8"/>
      <name val="Meiryo UI"/>
      <family val="3"/>
      <charset val="128"/>
    </font>
    <font>
      <b/>
      <sz val="7.5"/>
      <name val="Meiryo UI"/>
      <family val="3"/>
      <charset val="128"/>
    </font>
    <font>
      <b/>
      <sz val="6.5"/>
      <name val="Meiryo UI"/>
      <family val="3"/>
      <charset val="128"/>
    </font>
    <font>
      <b/>
      <sz val="11"/>
      <color rgb="FFFF0000"/>
      <name val="Meiryo UI"/>
      <family val="3"/>
      <charset val="128"/>
    </font>
    <font>
      <sz val="11"/>
      <color rgb="FFFF0000"/>
      <name val="Meiryo UI"/>
      <family val="3"/>
      <charset val="128"/>
    </font>
    <font>
      <sz val="8"/>
      <color theme="0"/>
      <name val="Meiryo UI"/>
      <family val="3"/>
      <charset val="128"/>
    </font>
    <font>
      <sz val="8"/>
      <color theme="0" tint="-0.499984740745262"/>
      <name val="Meiryo UI"/>
      <family val="3"/>
      <charset val="128"/>
    </font>
    <font>
      <sz val="10"/>
      <color theme="1"/>
      <name val="Meiryo UI"/>
      <family val="2"/>
    </font>
    <font>
      <sz val="10"/>
      <color rgb="FFFF0000"/>
      <name val="Meiryo UI"/>
      <family val="2"/>
      <charset val="128"/>
    </font>
    <font>
      <sz val="9"/>
      <color theme="1"/>
      <name val="SimSun"/>
    </font>
    <font>
      <sz val="9"/>
      <color rgb="FFFF0000"/>
      <name val="Meiryo UI"/>
      <family val="2"/>
      <charset val="128"/>
    </font>
    <font>
      <b/>
      <sz val="9"/>
      <color rgb="FFFF0000"/>
      <name val="Meiryo UI"/>
      <family val="3"/>
      <charset val="128"/>
    </font>
    <font>
      <b/>
      <sz val="11"/>
      <color rgb="FF0070C0"/>
      <name val="Meiryo UI"/>
      <family val="3"/>
      <charset val="128"/>
    </font>
    <font>
      <sz val="11"/>
      <color theme="0"/>
      <name val="Meiryo UI"/>
      <family val="2"/>
      <charset val="128"/>
    </font>
    <font>
      <b/>
      <sz val="11"/>
      <color rgb="FFFFFF99"/>
      <name val="Meiryo UI"/>
      <family val="3"/>
      <charset val="128"/>
    </font>
    <font>
      <sz val="11"/>
      <color rgb="FFFF0000"/>
      <name val="Meiryo UI"/>
      <family val="2"/>
      <charset val="128"/>
    </font>
    <font>
      <u/>
      <sz val="10"/>
      <color theme="10"/>
      <name val="Meiryo UI"/>
      <family val="2"/>
      <charset val="128"/>
    </font>
    <font>
      <u/>
      <sz val="9"/>
      <color theme="10"/>
      <name val="Meiryo UI"/>
      <family val="3"/>
      <charset val="128"/>
    </font>
    <font>
      <sz val="10"/>
      <color theme="2" tint="-0.499984740745262"/>
      <name val="Meiryo UI"/>
      <family val="3"/>
      <charset val="128"/>
    </font>
  </fonts>
  <fills count="10">
    <fill>
      <patternFill patternType="none"/>
    </fill>
    <fill>
      <patternFill patternType="gray125"/>
    </fill>
    <fill>
      <patternFill patternType="solid">
        <fgColor rgb="FF99CCFF"/>
        <bgColor indexed="64"/>
      </patternFill>
    </fill>
    <fill>
      <patternFill patternType="solid">
        <fgColor rgb="FFCCECFF"/>
        <bgColor indexed="64"/>
      </patternFill>
    </fill>
    <fill>
      <patternFill patternType="solid">
        <fgColor theme="6" tint="0.79998168889431442"/>
        <bgColor indexed="64"/>
      </patternFill>
    </fill>
    <fill>
      <patternFill patternType="solid">
        <fgColor rgb="FF4472C4"/>
        <bgColor indexed="64"/>
      </patternFill>
    </fill>
    <fill>
      <patternFill patternType="solid">
        <fgColor theme="2"/>
        <bgColor indexed="64"/>
      </patternFill>
    </fill>
    <fill>
      <patternFill patternType="solid">
        <fgColor theme="0" tint="-4.9989318521683403E-2"/>
        <bgColor indexed="64"/>
      </patternFill>
    </fill>
    <fill>
      <patternFill patternType="solid">
        <fgColor rgb="FFFFCC99"/>
        <bgColor indexed="64"/>
      </patternFill>
    </fill>
    <fill>
      <patternFill patternType="solid">
        <fgColor rgb="FFFFFFCC"/>
        <bgColor indexed="64"/>
      </patternFill>
    </fill>
  </fills>
  <borders count="1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hair">
        <color auto="1"/>
      </right>
      <top style="thin">
        <color indexed="64"/>
      </top>
      <bottom style="hair">
        <color auto="1"/>
      </bottom>
      <diagonal/>
    </border>
    <border>
      <left style="hair">
        <color auto="1"/>
      </left>
      <right/>
      <top style="thin">
        <color indexed="64"/>
      </top>
      <bottom style="hair">
        <color auto="1"/>
      </bottom>
      <diagonal/>
    </border>
    <border>
      <left/>
      <right/>
      <top style="thin">
        <color indexed="64"/>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top style="hair">
        <color auto="1"/>
      </top>
      <bottom style="thin">
        <color indexed="64"/>
      </bottom>
      <diagonal/>
    </border>
    <border>
      <left/>
      <right/>
      <top style="hair">
        <color auto="1"/>
      </top>
      <bottom style="thin">
        <color indexed="64"/>
      </bottom>
      <diagonal/>
    </border>
    <border>
      <left/>
      <right/>
      <top style="hair">
        <color auto="1"/>
      </top>
      <bottom/>
      <diagonal/>
    </border>
    <border>
      <left style="hair">
        <color auto="1"/>
      </left>
      <right/>
      <top style="double">
        <color auto="1"/>
      </top>
      <bottom style="hair">
        <color auto="1"/>
      </bottom>
      <diagonal/>
    </border>
    <border>
      <left/>
      <right/>
      <top style="double">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style="thin">
        <color indexed="64"/>
      </top>
      <bottom style="hair">
        <color auto="1"/>
      </bottom>
      <diagonal/>
    </border>
    <border>
      <left style="hair">
        <color auto="1"/>
      </left>
      <right style="hair">
        <color auto="1"/>
      </right>
      <top style="hair">
        <color auto="1"/>
      </top>
      <bottom style="thin">
        <color indexed="64"/>
      </bottom>
      <diagonal/>
    </border>
    <border>
      <left style="medium">
        <color indexed="64"/>
      </left>
      <right/>
      <top style="thin">
        <color indexed="64"/>
      </top>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style="hair">
        <color auto="1"/>
      </right>
      <top style="double">
        <color indexed="64"/>
      </top>
      <bottom style="hair">
        <color auto="1"/>
      </bottom>
      <diagonal/>
    </border>
    <border>
      <left/>
      <right style="hair">
        <color auto="1"/>
      </right>
      <top style="thin">
        <color indexed="64"/>
      </top>
      <bottom style="thin">
        <color indexed="64"/>
      </bottom>
      <diagonal/>
    </border>
    <border>
      <left style="hair">
        <color auto="1"/>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ck">
        <color indexed="64"/>
      </left>
      <right/>
      <top/>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style="thick">
        <color auto="1"/>
      </right>
      <top/>
      <bottom style="thick">
        <color auto="1"/>
      </bottom>
      <diagonal/>
    </border>
    <border>
      <left/>
      <right style="thick">
        <color auto="1"/>
      </right>
      <top/>
      <bottom/>
      <diagonal/>
    </border>
    <border>
      <left/>
      <right style="thick">
        <color auto="1"/>
      </right>
      <top style="thick">
        <color auto="1"/>
      </top>
      <bottom/>
      <diagonal/>
    </border>
    <border>
      <left/>
      <right style="hair">
        <color auto="1"/>
      </right>
      <top style="hair">
        <color auto="1"/>
      </top>
      <bottom style="thin">
        <color indexed="64"/>
      </bottom>
      <diagonal/>
    </border>
    <border>
      <left style="double">
        <color theme="0"/>
      </left>
      <right/>
      <top style="double">
        <color theme="0"/>
      </top>
      <bottom/>
      <diagonal/>
    </border>
    <border>
      <left/>
      <right style="double">
        <color theme="0"/>
      </right>
      <top style="double">
        <color theme="0"/>
      </top>
      <bottom/>
      <diagonal/>
    </border>
    <border>
      <left style="double">
        <color theme="0"/>
      </left>
      <right/>
      <top/>
      <bottom style="double">
        <color theme="0"/>
      </bottom>
      <diagonal/>
    </border>
    <border>
      <left/>
      <right style="double">
        <color theme="0"/>
      </right>
      <top/>
      <bottom style="double">
        <color theme="0"/>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double">
        <color theme="0"/>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double">
        <color indexed="64"/>
      </top>
      <bottom style="medium">
        <color indexed="64"/>
      </bottom>
      <diagonal/>
    </border>
    <border>
      <left style="thin">
        <color indexed="64"/>
      </left>
      <right/>
      <top style="hair">
        <color auto="1"/>
      </top>
      <bottom style="thin">
        <color indexed="64"/>
      </bottom>
      <diagonal/>
    </border>
    <border>
      <left style="hair">
        <color auto="1"/>
      </left>
      <right/>
      <top/>
      <bottom style="thin">
        <color indexed="64"/>
      </bottom>
      <diagonal/>
    </border>
    <border>
      <left style="thin">
        <color indexed="64"/>
      </left>
      <right style="hair">
        <color auto="1"/>
      </right>
      <top style="thin">
        <color indexed="64"/>
      </top>
      <bottom/>
      <diagonal/>
    </border>
    <border>
      <left style="hair">
        <color auto="1"/>
      </left>
      <right/>
      <top/>
      <bottom style="hair">
        <color auto="1"/>
      </bottom>
      <diagonal/>
    </border>
    <border>
      <left/>
      <right/>
      <top/>
      <bottom style="hair">
        <color auto="1"/>
      </bottom>
      <diagonal/>
    </border>
    <border>
      <left/>
      <right style="thin">
        <color indexed="64"/>
      </right>
      <top/>
      <bottom style="hair">
        <color auto="1"/>
      </bottom>
      <diagonal/>
    </border>
    <border>
      <left style="thin">
        <color indexed="64"/>
      </left>
      <right style="hair">
        <color auto="1"/>
      </right>
      <top/>
      <bottom/>
      <diagonal/>
    </border>
    <border>
      <left style="thin">
        <color indexed="64"/>
      </left>
      <right style="hair">
        <color auto="1"/>
      </right>
      <top/>
      <bottom style="thin">
        <color indexed="64"/>
      </bottom>
      <diagonal/>
    </border>
    <border>
      <left style="thin">
        <color indexed="64"/>
      </left>
      <right style="hair">
        <color auto="1"/>
      </right>
      <top style="double">
        <color auto="1"/>
      </top>
      <bottom/>
      <diagonal/>
    </border>
    <border>
      <left/>
      <right style="thin">
        <color indexed="64"/>
      </right>
      <top style="double">
        <color auto="1"/>
      </top>
      <bottom style="hair">
        <color auto="1"/>
      </bottom>
      <diagonal/>
    </border>
    <border>
      <left style="double">
        <color theme="0"/>
      </left>
      <right style="double">
        <color theme="0"/>
      </right>
      <top style="double">
        <color theme="0"/>
      </top>
      <bottom/>
      <diagonal/>
    </border>
    <border>
      <left style="double">
        <color theme="0"/>
      </left>
      <right style="double">
        <color theme="0"/>
      </right>
      <top/>
      <bottom style="double">
        <color theme="0"/>
      </bottom>
      <diagonal/>
    </border>
    <border>
      <left style="hair">
        <color auto="1"/>
      </left>
      <right style="thin">
        <color indexed="64"/>
      </right>
      <top style="thin">
        <color indexed="64"/>
      </top>
      <bottom style="thin">
        <color indexed="64"/>
      </bottom>
      <diagonal/>
    </border>
    <border>
      <left/>
      <right style="hair">
        <color auto="1"/>
      </right>
      <top/>
      <bottom/>
      <diagonal/>
    </border>
    <border>
      <left style="hair">
        <color auto="1"/>
      </left>
      <right style="thin">
        <color auto="1"/>
      </right>
      <top style="double">
        <color auto="1"/>
      </top>
      <bottom style="thin">
        <color auto="1"/>
      </bottom>
      <diagonal/>
    </border>
    <border>
      <left style="hair">
        <color auto="1"/>
      </left>
      <right style="hair">
        <color auto="1"/>
      </right>
      <top/>
      <bottom style="thin">
        <color indexed="64"/>
      </bottom>
      <diagonal/>
    </border>
    <border>
      <left style="hair">
        <color auto="1"/>
      </left>
      <right style="thin">
        <color indexed="64"/>
      </right>
      <top/>
      <bottom/>
      <diagonal/>
    </border>
    <border>
      <left style="hair">
        <color auto="1"/>
      </left>
      <right style="hair">
        <color auto="1"/>
      </right>
      <top style="hair">
        <color auto="1"/>
      </top>
      <bottom style="double">
        <color indexed="64"/>
      </bottom>
      <diagonal/>
    </border>
    <border>
      <left style="thin">
        <color indexed="64"/>
      </left>
      <right style="hair">
        <color auto="1"/>
      </right>
      <top style="hair">
        <color auto="1"/>
      </top>
      <bottom style="double">
        <color indexed="64"/>
      </bottom>
      <diagonal/>
    </border>
    <border>
      <left style="hair">
        <color auto="1"/>
      </left>
      <right style="thin">
        <color indexed="64"/>
      </right>
      <top/>
      <bottom style="hair">
        <color auto="1"/>
      </bottom>
      <diagonal/>
    </border>
    <border>
      <left style="thin">
        <color indexed="64"/>
      </left>
      <right style="hair">
        <color auto="1"/>
      </right>
      <top/>
      <bottom style="hair">
        <color auto="1"/>
      </bottom>
      <diagonal/>
    </border>
    <border>
      <left style="thin">
        <color indexed="64"/>
      </left>
      <right style="hair">
        <color auto="1"/>
      </right>
      <top style="thin">
        <color indexed="64"/>
      </top>
      <bottom style="thin">
        <color indexed="64"/>
      </bottom>
      <diagonal/>
    </border>
    <border>
      <left style="thin">
        <color indexed="64"/>
      </left>
      <right style="hair">
        <color auto="1"/>
      </right>
      <top style="hair">
        <color auto="1"/>
      </top>
      <bottom/>
      <diagonal/>
    </border>
    <border>
      <left/>
      <right style="hair">
        <color auto="1"/>
      </right>
      <top/>
      <bottom style="hair">
        <color auto="1"/>
      </bottom>
      <diagonal/>
    </border>
    <border>
      <left/>
      <right style="hair">
        <color auto="1"/>
      </right>
      <top style="hair">
        <color auto="1"/>
      </top>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s>
  <cellStyleXfs count="5">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xf numFmtId="0" fontId="65" fillId="0" borderId="0" applyNumberFormat="0" applyFill="0" applyBorder="0" applyAlignment="0" applyProtection="0">
      <alignment vertical="center"/>
    </xf>
  </cellStyleXfs>
  <cellXfs count="718">
    <xf numFmtId="0" fontId="0" fillId="0" borderId="0" xfId="0">
      <alignment vertical="center"/>
    </xf>
    <xf numFmtId="0" fontId="0" fillId="0" borderId="0" xfId="0" applyProtection="1">
      <alignment vertical="center"/>
      <protection locked="0"/>
    </xf>
    <xf numFmtId="0" fontId="5" fillId="0" borderId="2" xfId="0" applyFont="1" applyBorder="1">
      <alignment vertical="center"/>
    </xf>
    <xf numFmtId="0" fontId="0" fillId="0" borderId="2" xfId="0" applyBorder="1">
      <alignment vertical="center"/>
    </xf>
    <xf numFmtId="0" fontId="0" fillId="0" borderId="3" xfId="0" applyBorder="1">
      <alignment vertical="center"/>
    </xf>
    <xf numFmtId="0" fontId="5" fillId="0" borderId="4" xfId="0" applyFont="1" applyBorder="1">
      <alignment vertical="center"/>
    </xf>
    <xf numFmtId="0" fontId="5" fillId="0" borderId="0" xfId="0" applyFont="1">
      <alignment vertical="center"/>
    </xf>
    <xf numFmtId="0" fontId="17" fillId="0" borderId="0" xfId="0" applyFont="1" applyAlignment="1">
      <alignment horizontal="right" vertical="center"/>
    </xf>
    <xf numFmtId="0" fontId="0" fillId="0" borderId="5" xfId="0" applyBorder="1">
      <alignment vertical="center"/>
    </xf>
    <xf numFmtId="0" fontId="6" fillId="0" borderId="5" xfId="0" applyFont="1" applyBorder="1">
      <alignment vertical="center"/>
    </xf>
    <xf numFmtId="0" fontId="6" fillId="0" borderId="4" xfId="0" applyFont="1" applyBorder="1">
      <alignment vertical="center"/>
    </xf>
    <xf numFmtId="0" fontId="6" fillId="0" borderId="0" xfId="0" applyFont="1">
      <alignment vertical="center"/>
    </xf>
    <xf numFmtId="0" fontId="6" fillId="0" borderId="4" xfId="0" applyFont="1" applyBorder="1" applyAlignment="1">
      <alignment horizontal="center" vertical="center"/>
    </xf>
    <xf numFmtId="0" fontId="6" fillId="0" borderId="7" xfId="0" applyFont="1" applyBorder="1">
      <alignment vertical="center"/>
    </xf>
    <xf numFmtId="0" fontId="8" fillId="0" borderId="8" xfId="0" applyFont="1" applyBorder="1" applyAlignment="1">
      <alignment horizontal="right" vertical="center"/>
    </xf>
    <xf numFmtId="0" fontId="6" fillId="3" borderId="1" xfId="0" applyFont="1" applyFill="1" applyBorder="1">
      <alignment vertical="center"/>
    </xf>
    <xf numFmtId="0" fontId="6" fillId="3" borderId="4" xfId="0" applyFont="1" applyFill="1" applyBorder="1">
      <alignment vertical="center"/>
    </xf>
    <xf numFmtId="0" fontId="0" fillId="0" borderId="4" xfId="0" applyBorder="1">
      <alignment vertical="center"/>
    </xf>
    <xf numFmtId="0" fontId="11" fillId="0" borderId="4" xfId="0" applyFont="1" applyBorder="1" applyAlignment="1">
      <alignment horizontal="center" vertical="center" wrapText="1"/>
    </xf>
    <xf numFmtId="179" fontId="11" fillId="0" borderId="0" xfId="1" applyNumberFormat="1" applyFont="1" applyBorder="1" applyAlignment="1" applyProtection="1">
      <alignment vertical="center"/>
    </xf>
    <xf numFmtId="179" fontId="11" fillId="0" borderId="0" xfId="1" applyNumberFormat="1" applyFont="1" applyFill="1" applyBorder="1" applyAlignment="1" applyProtection="1">
      <alignment vertical="center"/>
    </xf>
    <xf numFmtId="179" fontId="11" fillId="0" borderId="5" xfId="1" applyNumberFormat="1" applyFont="1" applyBorder="1" applyAlignment="1" applyProtection="1">
      <alignment vertical="center"/>
    </xf>
    <xf numFmtId="179" fontId="11" fillId="0" borderId="7" xfId="1" applyNumberFormat="1" applyFont="1" applyFill="1" applyBorder="1" applyAlignment="1" applyProtection="1">
      <alignment vertical="center"/>
    </xf>
    <xf numFmtId="179" fontId="11" fillId="0" borderId="7" xfId="1" applyNumberFormat="1" applyFont="1" applyBorder="1" applyAlignment="1" applyProtection="1">
      <alignment vertical="center"/>
    </xf>
    <xf numFmtId="179" fontId="11" fillId="0" borderId="8" xfId="1" applyNumberFormat="1" applyFont="1" applyBorder="1" applyAlignment="1" applyProtection="1">
      <alignment vertical="center"/>
    </xf>
    <xf numFmtId="0" fontId="7" fillId="0" borderId="0" xfId="0" applyFont="1">
      <alignment vertical="center"/>
    </xf>
    <xf numFmtId="0" fontId="0" fillId="0" borderId="0" xfId="0" applyProtection="1">
      <alignment vertical="center"/>
      <protection hidden="1"/>
    </xf>
    <xf numFmtId="0" fontId="1" fillId="0" borderId="0" xfId="0" applyFont="1">
      <alignment vertical="center"/>
    </xf>
    <xf numFmtId="0" fontId="1" fillId="0" borderId="0" xfId="0" applyFont="1" applyAlignment="1">
      <alignment horizontal="right" vertical="center"/>
    </xf>
    <xf numFmtId="0" fontId="25" fillId="0" borderId="0" xfId="0" applyFont="1">
      <alignment vertical="center"/>
    </xf>
    <xf numFmtId="0" fontId="0" fillId="0" borderId="77" xfId="0" applyBorder="1">
      <alignment vertical="center"/>
    </xf>
    <xf numFmtId="0" fontId="0" fillId="0" borderId="78" xfId="0" applyBorder="1">
      <alignment vertical="center"/>
    </xf>
    <xf numFmtId="0" fontId="0" fillId="0" borderId="79" xfId="0" applyBorder="1">
      <alignment vertical="center"/>
    </xf>
    <xf numFmtId="0" fontId="30" fillId="0" borderId="0" xfId="0" applyFont="1" applyAlignment="1">
      <alignment horizontal="right" vertical="center"/>
    </xf>
    <xf numFmtId="0" fontId="16" fillId="0" borderId="0" xfId="0" applyFont="1" applyProtection="1">
      <alignment vertical="center"/>
      <protection hidden="1"/>
    </xf>
    <xf numFmtId="177" fontId="7" fillId="0" borderId="2" xfId="0" applyNumberFormat="1" applyFont="1" applyBorder="1">
      <alignment vertical="center"/>
    </xf>
    <xf numFmtId="38" fontId="11" fillId="0" borderId="64" xfId="1" applyFont="1" applyBorder="1" applyAlignment="1" applyProtection="1">
      <alignment vertical="center" shrinkToFit="1"/>
      <protection locked="0"/>
    </xf>
    <xf numFmtId="38" fontId="11" fillId="0" borderId="63" xfId="1" applyFont="1" applyBorder="1" applyAlignment="1" applyProtection="1">
      <alignment vertical="center" shrinkToFit="1"/>
      <protection locked="0"/>
    </xf>
    <xf numFmtId="0" fontId="25" fillId="0" borderId="4" xfId="0" applyFont="1" applyBorder="1" applyAlignment="1">
      <alignment horizontal="left" vertical="center" shrinkToFit="1"/>
    </xf>
    <xf numFmtId="0" fontId="25" fillId="0" borderId="0" xfId="0" applyFont="1" applyAlignment="1">
      <alignment horizontal="left" vertical="center" shrinkToFit="1"/>
    </xf>
    <xf numFmtId="0" fontId="33" fillId="0" borderId="0" xfId="0" applyFont="1" applyAlignment="1">
      <alignment horizontal="center" vertical="center"/>
    </xf>
    <xf numFmtId="0" fontId="10" fillId="0" borderId="0" xfId="0" applyFont="1" applyAlignment="1">
      <alignment vertical="center" wrapText="1"/>
    </xf>
    <xf numFmtId="0" fontId="27" fillId="0" borderId="4" xfId="0" applyFont="1" applyBorder="1" applyAlignment="1">
      <alignment vertical="top" wrapText="1"/>
    </xf>
    <xf numFmtId="0" fontId="27" fillId="0" borderId="0" xfId="0" applyFont="1" applyAlignment="1">
      <alignment vertical="top" wrapText="1"/>
    </xf>
    <xf numFmtId="0" fontId="32" fillId="0" borderId="0" xfId="0" applyFont="1" applyProtection="1">
      <alignment vertical="center"/>
      <protection hidden="1"/>
    </xf>
    <xf numFmtId="0" fontId="25" fillId="0" borderId="4" xfId="0" applyFont="1" applyBorder="1" applyAlignment="1">
      <alignment vertical="center" shrinkToFit="1"/>
    </xf>
    <xf numFmtId="0" fontId="16" fillId="0" borderId="0" xfId="0" applyFont="1" applyAlignment="1" applyProtection="1">
      <alignment horizontal="right"/>
      <protection hidden="1"/>
    </xf>
    <xf numFmtId="0" fontId="8" fillId="0" borderId="0" xfId="0" applyFont="1" applyAlignment="1" applyProtection="1">
      <alignment vertical="top"/>
      <protection hidden="1"/>
    </xf>
    <xf numFmtId="0" fontId="0" fillId="0" borderId="5" xfId="0" applyBorder="1" applyProtection="1">
      <alignment vertical="center"/>
      <protection hidden="1"/>
    </xf>
    <xf numFmtId="176" fontId="34" fillId="5" borderId="0" xfId="0" applyNumberFormat="1" applyFont="1" applyFill="1" applyAlignment="1">
      <alignment horizontal="center" vertical="center" wrapText="1"/>
    </xf>
    <xf numFmtId="38" fontId="11" fillId="0" borderId="72" xfId="1" applyFont="1" applyFill="1" applyBorder="1" applyAlignment="1" applyProtection="1">
      <alignment vertical="center" shrinkToFit="1"/>
      <protection locked="0"/>
    </xf>
    <xf numFmtId="0" fontId="6" fillId="0" borderId="25" xfId="0" applyFont="1" applyBorder="1" applyAlignment="1">
      <alignment horizontal="center" vertical="center" shrinkToFit="1"/>
    </xf>
    <xf numFmtId="0" fontId="6" fillId="0" borderId="27" xfId="0" applyFont="1" applyBorder="1" applyAlignment="1">
      <alignment horizontal="center" vertical="center" shrinkToFit="1"/>
    </xf>
    <xf numFmtId="0" fontId="6" fillId="0" borderId="27" xfId="0" applyFont="1" applyBorder="1" applyAlignment="1">
      <alignment horizontal="center" vertical="top" shrinkToFit="1"/>
    </xf>
    <xf numFmtId="0" fontId="6" fillId="0" borderId="14" xfId="0" applyFont="1" applyBorder="1" applyAlignment="1">
      <alignment horizontal="center" vertical="top" shrinkToFit="1"/>
    </xf>
    <xf numFmtId="0" fontId="6" fillId="0" borderId="14" xfId="0"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50" xfId="0" applyFont="1" applyBorder="1" applyAlignment="1">
      <alignment horizontal="center" vertical="center" shrinkToFit="1"/>
    </xf>
    <xf numFmtId="0" fontId="6" fillId="0" borderId="22" xfId="0" applyFont="1" applyBorder="1" applyAlignment="1">
      <alignment horizontal="center" vertical="center" shrinkToFit="1"/>
    </xf>
    <xf numFmtId="0" fontId="13" fillId="0" borderId="86" xfId="0" applyFont="1" applyBorder="1" applyAlignment="1">
      <alignment horizontal="center" vertical="top" shrinkToFit="1"/>
    </xf>
    <xf numFmtId="38" fontId="11" fillId="0" borderId="23" xfId="1" applyFont="1" applyFill="1" applyBorder="1" applyAlignment="1" applyProtection="1">
      <alignment vertical="center" shrinkToFit="1"/>
      <protection locked="0"/>
    </xf>
    <xf numFmtId="38" fontId="11" fillId="0" borderId="67" xfId="1" applyFont="1" applyFill="1" applyBorder="1" applyAlignment="1" applyProtection="1">
      <alignment vertical="center" shrinkToFit="1"/>
      <protection locked="0"/>
    </xf>
    <xf numFmtId="38" fontId="11" fillId="0" borderId="87" xfId="1" applyFont="1" applyFill="1" applyBorder="1" applyAlignment="1" applyProtection="1">
      <alignment vertical="center" shrinkToFit="1"/>
      <protection locked="0"/>
    </xf>
    <xf numFmtId="38" fontId="11" fillId="0" borderId="54" xfId="1" applyFont="1" applyFill="1" applyBorder="1" applyAlignment="1" applyProtection="1">
      <alignment vertical="center" shrinkToFit="1"/>
      <protection locked="0"/>
    </xf>
    <xf numFmtId="38" fontId="11" fillId="0" borderId="17" xfId="1" applyFont="1" applyBorder="1" applyAlignment="1" applyProtection="1">
      <alignment vertical="center" shrinkToFit="1"/>
      <protection locked="0"/>
    </xf>
    <xf numFmtId="0" fontId="11" fillId="0" borderId="38" xfId="0" applyFont="1" applyBorder="1" applyAlignment="1">
      <alignment horizontal="right" vertical="center"/>
    </xf>
    <xf numFmtId="0" fontId="11" fillId="0" borderId="40" xfId="0" applyFont="1" applyBorder="1" applyAlignment="1">
      <alignment horizontal="right" vertical="center"/>
    </xf>
    <xf numFmtId="0" fontId="11" fillId="0" borderId="0" xfId="0" applyFont="1">
      <alignment vertical="center"/>
    </xf>
    <xf numFmtId="0" fontId="11" fillId="0" borderId="0" xfId="0" applyFont="1" applyAlignment="1" applyProtection="1">
      <alignment vertical="center" wrapText="1"/>
      <protection locked="0"/>
    </xf>
    <xf numFmtId="0" fontId="11" fillId="0" borderId="0" xfId="0" applyFont="1" applyAlignment="1">
      <alignment vertical="center" wrapText="1"/>
    </xf>
    <xf numFmtId="38" fontId="8" fillId="0" borderId="85" xfId="0" applyNumberFormat="1" applyFont="1" applyBorder="1" applyProtection="1">
      <alignment vertical="center"/>
      <protection hidden="1"/>
    </xf>
    <xf numFmtId="38" fontId="8" fillId="0" borderId="11" xfId="0" applyNumberFormat="1" applyFont="1" applyBorder="1" applyProtection="1">
      <alignment vertical="center"/>
      <protection hidden="1"/>
    </xf>
    <xf numFmtId="38" fontId="8" fillId="0" borderId="85" xfId="1" applyFont="1" applyBorder="1" applyAlignment="1" applyProtection="1">
      <alignment vertical="center"/>
      <protection hidden="1"/>
    </xf>
    <xf numFmtId="0" fontId="26" fillId="0" borderId="0" xfId="0" applyFont="1" applyAlignment="1">
      <alignment horizontal="center" vertical="center"/>
    </xf>
    <xf numFmtId="0" fontId="0" fillId="0" borderId="3" xfId="0" applyBorder="1" applyProtection="1">
      <alignment vertical="center"/>
      <protection hidden="1"/>
    </xf>
    <xf numFmtId="0" fontId="0" fillId="0" borderId="8" xfId="0" applyBorder="1" applyProtection="1">
      <alignment vertical="center"/>
      <protection hidden="1"/>
    </xf>
    <xf numFmtId="0" fontId="8" fillId="3" borderId="11" xfId="0" applyFont="1" applyFill="1" applyBorder="1" applyAlignment="1">
      <alignment horizontal="center" vertical="center" shrinkToFit="1"/>
    </xf>
    <xf numFmtId="0" fontId="8" fillId="3" borderId="11" xfId="0" applyFont="1" applyFill="1" applyBorder="1" applyAlignment="1">
      <alignment horizontal="center" vertical="center" wrapText="1" shrinkToFit="1"/>
    </xf>
    <xf numFmtId="0" fontId="0" fillId="0" borderId="79" xfId="0" applyBorder="1" applyProtection="1">
      <alignment vertical="center"/>
      <protection hidden="1"/>
    </xf>
    <xf numFmtId="0" fontId="0" fillId="0" borderId="77" xfId="0" applyBorder="1" applyProtection="1">
      <alignment vertical="center"/>
      <protection hidden="1"/>
    </xf>
    <xf numFmtId="38" fontId="8" fillId="0" borderId="11" xfId="1" applyFont="1" applyBorder="1" applyAlignment="1" applyProtection="1">
      <alignment horizontal="center" vertical="center"/>
      <protection hidden="1"/>
    </xf>
    <xf numFmtId="0" fontId="30" fillId="0" borderId="0" xfId="0" applyFont="1" applyAlignment="1" applyProtection="1">
      <alignment horizontal="right" vertical="center"/>
      <protection hidden="1"/>
    </xf>
    <xf numFmtId="0" fontId="39" fillId="0" borderId="0" xfId="0" applyFont="1" applyAlignment="1" applyProtection="1">
      <alignment vertical="top"/>
      <protection hidden="1"/>
    </xf>
    <xf numFmtId="0" fontId="9" fillId="0" borderId="0" xfId="0" applyFont="1" applyAlignment="1">
      <alignment vertical="top" wrapText="1"/>
    </xf>
    <xf numFmtId="0" fontId="32" fillId="0" borderId="1" xfId="0" applyFont="1" applyBorder="1">
      <alignment vertical="center"/>
    </xf>
    <xf numFmtId="0" fontId="11" fillId="3" borderId="11" xfId="0" applyFont="1" applyFill="1" applyBorder="1" applyAlignment="1">
      <alignment horizontal="center" vertical="center" shrinkToFit="1"/>
    </xf>
    <xf numFmtId="0" fontId="11" fillId="3" borderId="25" xfId="0" applyFont="1" applyFill="1" applyBorder="1" applyAlignment="1">
      <alignment horizontal="center" vertical="center" shrinkToFit="1"/>
    </xf>
    <xf numFmtId="0" fontId="6" fillId="0" borderId="6" xfId="0" applyFont="1" applyBorder="1">
      <alignment vertical="center"/>
    </xf>
    <xf numFmtId="0" fontId="11" fillId="3" borderId="52" xfId="0" applyFont="1" applyFill="1" applyBorder="1" applyAlignment="1">
      <alignment vertical="center" shrinkToFit="1"/>
    </xf>
    <xf numFmtId="0" fontId="11" fillId="3" borderId="53" xfId="0" applyFont="1" applyFill="1" applyBorder="1" applyAlignment="1">
      <alignment horizontal="center" shrinkToFit="1"/>
    </xf>
    <xf numFmtId="0" fontId="11" fillId="3" borderId="27" xfId="0" applyFont="1" applyFill="1" applyBorder="1" applyAlignment="1">
      <alignment horizontal="center" shrinkToFit="1"/>
    </xf>
    <xf numFmtId="0" fontId="11" fillId="3" borderId="14" xfId="0" applyFont="1" applyFill="1" applyBorder="1" applyAlignment="1">
      <alignment horizontal="center" shrinkToFit="1"/>
    </xf>
    <xf numFmtId="0" fontId="11" fillId="3" borderId="53" xfId="0" applyFont="1" applyFill="1" applyBorder="1" applyAlignment="1">
      <alignment horizontal="center" vertical="top" shrinkToFit="1"/>
    </xf>
    <xf numFmtId="0" fontId="11" fillId="3" borderId="20" xfId="0" applyFont="1" applyFill="1" applyBorder="1" applyAlignment="1">
      <alignment horizontal="center" vertical="top" shrinkToFit="1"/>
    </xf>
    <xf numFmtId="0" fontId="11" fillId="3" borderId="17" xfId="0" applyFont="1" applyFill="1" applyBorder="1" applyAlignment="1">
      <alignment horizontal="center" vertical="top" shrinkToFit="1"/>
    </xf>
    <xf numFmtId="0" fontId="11" fillId="3" borderId="72" xfId="0" applyFont="1" applyFill="1" applyBorder="1" applyAlignment="1">
      <alignment vertical="center" shrinkToFit="1"/>
    </xf>
    <xf numFmtId="0" fontId="11" fillId="0" borderId="0" xfId="0" applyFont="1" applyAlignment="1">
      <alignment horizontal="left" vertical="center" indent="1"/>
    </xf>
    <xf numFmtId="0" fontId="11" fillId="0" borderId="0" xfId="0" applyFont="1" applyAlignment="1">
      <alignment horizontal="left" vertical="center" indent="1" shrinkToFit="1"/>
    </xf>
    <xf numFmtId="0" fontId="0" fillId="0" borderId="71" xfId="0" applyBorder="1">
      <alignment vertical="center"/>
    </xf>
    <xf numFmtId="0" fontId="25" fillId="0" borderId="0" xfId="0" applyFont="1" applyAlignment="1">
      <alignment vertical="top" wrapText="1"/>
    </xf>
    <xf numFmtId="0" fontId="8" fillId="3" borderId="96" xfId="0" applyFont="1" applyFill="1" applyBorder="1" applyAlignment="1">
      <alignment horizontal="center" vertical="top" wrapText="1" shrinkToFit="1"/>
    </xf>
    <xf numFmtId="0" fontId="42" fillId="0" borderId="0" xfId="0" applyFont="1" applyAlignment="1" applyProtection="1">
      <alignment vertical="top" wrapText="1"/>
      <protection hidden="1"/>
    </xf>
    <xf numFmtId="176" fontId="34" fillId="0" borderId="0" xfId="0" applyNumberFormat="1" applyFont="1" applyAlignment="1">
      <alignment horizontal="center" vertical="center" wrapText="1"/>
    </xf>
    <xf numFmtId="0" fontId="23" fillId="0" borderId="0" xfId="0" applyFont="1" applyAlignment="1">
      <alignment vertical="center" shrinkToFit="1"/>
    </xf>
    <xf numFmtId="0" fontId="8" fillId="3" borderId="66" xfId="0" applyFont="1" applyFill="1" applyBorder="1" applyAlignment="1">
      <alignment horizontal="center" vertical="center" wrapText="1" shrinkToFit="1"/>
    </xf>
    <xf numFmtId="0" fontId="43" fillId="0" borderId="0" xfId="0" applyFont="1" applyProtection="1">
      <alignment vertical="center"/>
      <protection hidden="1"/>
    </xf>
    <xf numFmtId="0" fontId="23" fillId="0" borderId="0" xfId="0" applyFont="1" applyProtection="1">
      <alignment vertical="center"/>
      <protection hidden="1"/>
    </xf>
    <xf numFmtId="0" fontId="8" fillId="3" borderId="66" xfId="0" applyFont="1" applyFill="1" applyBorder="1" applyAlignment="1">
      <alignment vertical="center" shrinkToFit="1"/>
    </xf>
    <xf numFmtId="0" fontId="8" fillId="3" borderId="20" xfId="0" applyFont="1" applyFill="1" applyBorder="1" applyAlignment="1">
      <alignment horizontal="center" vertical="top" shrinkToFit="1"/>
    </xf>
    <xf numFmtId="0" fontId="8" fillId="3" borderId="76" xfId="0" applyFont="1" applyFill="1" applyBorder="1" applyAlignment="1">
      <alignment vertical="center" textRotation="255" shrinkToFit="1"/>
    </xf>
    <xf numFmtId="0" fontId="8" fillId="3" borderId="26" xfId="0" applyFont="1" applyFill="1" applyBorder="1" applyAlignment="1">
      <alignment vertical="top" textRotation="255" shrinkToFit="1"/>
    </xf>
    <xf numFmtId="0" fontId="18" fillId="0" borderId="0" xfId="0" applyFont="1">
      <alignment vertical="center"/>
    </xf>
    <xf numFmtId="0" fontId="23" fillId="0" borderId="0" xfId="0" applyFont="1">
      <alignment vertical="center"/>
    </xf>
    <xf numFmtId="0" fontId="8" fillId="3" borderId="75" xfId="0" applyFont="1" applyFill="1" applyBorder="1" applyAlignment="1" applyProtection="1">
      <alignment horizontal="center" vertical="center" shrinkToFit="1"/>
      <protection hidden="1"/>
    </xf>
    <xf numFmtId="0" fontId="11" fillId="0" borderId="0" xfId="0" applyFont="1" applyAlignment="1">
      <alignment vertical="top" wrapText="1"/>
    </xf>
    <xf numFmtId="0" fontId="21" fillId="3" borderId="32" xfId="0" applyFont="1" applyFill="1" applyBorder="1" applyAlignment="1" applyProtection="1">
      <alignment horizontal="center" vertical="center"/>
      <protection hidden="1"/>
    </xf>
    <xf numFmtId="0" fontId="13" fillId="3" borderId="75" xfId="0" applyFont="1" applyFill="1" applyBorder="1" applyAlignment="1" applyProtection="1">
      <alignment horizontal="center" vertical="center" wrapText="1" shrinkToFit="1"/>
      <protection hidden="1"/>
    </xf>
    <xf numFmtId="0" fontId="8" fillId="3" borderId="31" xfId="0" applyFont="1" applyFill="1" applyBorder="1" applyAlignment="1" applyProtection="1">
      <alignment horizontal="center" vertical="center" shrinkToFit="1"/>
      <protection hidden="1"/>
    </xf>
    <xf numFmtId="0" fontId="8" fillId="0" borderId="98" xfId="0" applyFont="1" applyBorder="1" applyAlignment="1" applyProtection="1">
      <alignment horizontal="center" vertical="center"/>
      <protection hidden="1"/>
    </xf>
    <xf numFmtId="38" fontId="8" fillId="0" borderId="96" xfId="0" applyNumberFormat="1" applyFont="1" applyBorder="1" applyProtection="1">
      <alignment vertical="center"/>
      <protection hidden="1"/>
    </xf>
    <xf numFmtId="0" fontId="8" fillId="0" borderId="99" xfId="0" applyFont="1" applyBorder="1" applyAlignment="1" applyProtection="1">
      <alignment horizontal="center" vertical="center"/>
      <protection hidden="1"/>
    </xf>
    <xf numFmtId="38" fontId="8" fillId="0" borderId="100" xfId="0" applyNumberFormat="1" applyFont="1" applyBorder="1" applyProtection="1">
      <alignment vertical="center"/>
      <protection hidden="1"/>
    </xf>
    <xf numFmtId="0" fontId="8" fillId="0" borderId="6" xfId="0" applyFont="1" applyBorder="1" applyAlignment="1" applyProtection="1">
      <alignment horizontal="center" vertical="center"/>
      <protection hidden="1"/>
    </xf>
    <xf numFmtId="38" fontId="8" fillId="0" borderId="87" xfId="0" applyNumberFormat="1" applyFont="1" applyBorder="1" applyProtection="1">
      <alignment vertical="center"/>
      <protection hidden="1"/>
    </xf>
    <xf numFmtId="0" fontId="8" fillId="0" borderId="87" xfId="0" applyFont="1" applyBorder="1" applyAlignment="1" applyProtection="1">
      <alignment horizontal="center" vertical="center"/>
      <protection hidden="1"/>
    </xf>
    <xf numFmtId="38" fontId="8" fillId="0" borderId="101" xfId="0" applyNumberFormat="1" applyFont="1" applyBorder="1" applyProtection="1">
      <alignment vertical="center"/>
      <protection hidden="1"/>
    </xf>
    <xf numFmtId="0" fontId="19" fillId="0" borderId="6" xfId="0" applyFont="1" applyBorder="1">
      <alignment vertical="center"/>
    </xf>
    <xf numFmtId="0" fontId="0" fillId="0" borderId="0" xfId="0" applyAlignment="1" applyProtection="1">
      <alignment horizontal="center" vertical="center"/>
      <protection hidden="1"/>
    </xf>
    <xf numFmtId="0" fontId="48" fillId="3" borderId="20" xfId="0" applyFont="1" applyFill="1" applyBorder="1" applyAlignment="1">
      <alignment horizontal="center" vertical="top" wrapText="1" shrinkToFit="1"/>
    </xf>
    <xf numFmtId="0" fontId="21" fillId="3" borderId="11" xfId="0" applyFont="1" applyFill="1" applyBorder="1" applyAlignment="1">
      <alignment horizontal="center" vertical="top" wrapText="1" shrinkToFit="1"/>
    </xf>
    <xf numFmtId="178" fontId="8" fillId="0" borderId="11" xfId="0" applyNumberFormat="1" applyFont="1" applyBorder="1" applyAlignment="1" applyProtection="1">
      <alignment horizontal="center" vertical="top" wrapText="1" shrinkToFit="1"/>
      <protection locked="0"/>
    </xf>
    <xf numFmtId="49" fontId="8" fillId="0" borderId="11" xfId="0" applyNumberFormat="1" applyFont="1" applyBorder="1" applyAlignment="1" applyProtection="1">
      <alignment horizontal="left" vertical="top" wrapText="1"/>
      <protection locked="0"/>
    </xf>
    <xf numFmtId="179" fontId="8" fillId="0" borderId="11" xfId="1" applyNumberFormat="1" applyFont="1" applyFill="1" applyBorder="1" applyAlignment="1" applyProtection="1">
      <alignment vertical="top" wrapText="1"/>
      <protection locked="0"/>
    </xf>
    <xf numFmtId="0" fontId="8" fillId="0" borderId="11" xfId="0" applyFont="1" applyBorder="1" applyAlignment="1" applyProtection="1">
      <alignment horizontal="left" vertical="top" wrapText="1"/>
      <protection locked="0"/>
    </xf>
    <xf numFmtId="0" fontId="8" fillId="0" borderId="11" xfId="0" applyFont="1" applyBorder="1" applyAlignment="1" applyProtection="1">
      <alignment vertical="top" wrapText="1"/>
      <protection locked="0"/>
    </xf>
    <xf numFmtId="0" fontId="8" fillId="3" borderId="27" xfId="0" applyFont="1" applyFill="1" applyBorder="1" applyAlignment="1">
      <alignment vertical="center" textRotation="255" shrinkToFit="1"/>
    </xf>
    <xf numFmtId="0" fontId="8" fillId="3" borderId="27" xfId="0" applyFont="1" applyFill="1" applyBorder="1" applyAlignment="1">
      <alignment vertical="center" shrinkToFit="1"/>
    </xf>
    <xf numFmtId="0" fontId="8" fillId="3" borderId="20" xfId="0" applyFont="1" applyFill="1" applyBorder="1" applyAlignment="1">
      <alignment vertical="top" textRotation="255" shrinkToFit="1"/>
    </xf>
    <xf numFmtId="0" fontId="8" fillId="3" borderId="9" xfId="0" applyFont="1" applyFill="1" applyBorder="1" applyAlignment="1">
      <alignment horizontal="center" vertical="center" wrapText="1" shrinkToFit="1"/>
    </xf>
    <xf numFmtId="0" fontId="8" fillId="4" borderId="11" xfId="0" applyFont="1" applyFill="1" applyBorder="1" applyAlignment="1">
      <alignment horizontal="right" vertical="top" wrapText="1"/>
    </xf>
    <xf numFmtId="0" fontId="8" fillId="0" borderId="9" xfId="0" applyFont="1" applyBorder="1" applyAlignment="1" applyProtection="1">
      <alignment vertical="top" wrapText="1" shrinkToFit="1"/>
      <protection locked="0"/>
    </xf>
    <xf numFmtId="0" fontId="8" fillId="4" borderId="11" xfId="0" applyFont="1" applyFill="1" applyBorder="1" applyAlignment="1">
      <alignment horizontal="center" vertical="center"/>
    </xf>
    <xf numFmtId="0" fontId="8" fillId="4" borderId="12" xfId="0" applyFont="1" applyFill="1" applyBorder="1">
      <alignment vertical="center"/>
    </xf>
    <xf numFmtId="0" fontId="8" fillId="4" borderId="12" xfId="0" applyFont="1" applyFill="1" applyBorder="1" applyAlignment="1">
      <alignment horizontal="center" vertical="center"/>
    </xf>
    <xf numFmtId="0" fontId="8" fillId="4" borderId="11" xfId="0" applyFont="1" applyFill="1" applyBorder="1">
      <alignment vertical="center"/>
    </xf>
    <xf numFmtId="0" fontId="8" fillId="4" borderId="13" xfId="0" applyFont="1" applyFill="1" applyBorder="1" applyAlignment="1">
      <alignment vertical="center" wrapText="1"/>
    </xf>
    <xf numFmtId="179" fontId="8" fillId="4" borderId="11" xfId="1" applyNumberFormat="1" applyFont="1" applyFill="1" applyBorder="1" applyAlignment="1" applyProtection="1">
      <alignment vertical="center" shrinkToFit="1"/>
      <protection hidden="1"/>
    </xf>
    <xf numFmtId="0" fontId="47" fillId="0" borderId="0" xfId="0" applyFont="1" applyAlignment="1" applyProtection="1">
      <alignment vertical="top" wrapText="1"/>
      <protection hidden="1"/>
    </xf>
    <xf numFmtId="0" fontId="52" fillId="0" borderId="0" xfId="0" applyFont="1" applyAlignment="1" applyProtection="1">
      <alignment horizontal="center" wrapText="1"/>
      <protection hidden="1"/>
    </xf>
    <xf numFmtId="38" fontId="11" fillId="0" borderId="17" xfId="1" applyFont="1" applyBorder="1" applyAlignment="1" applyProtection="1">
      <alignment vertical="center" shrinkToFit="1"/>
      <protection hidden="1"/>
    </xf>
    <xf numFmtId="38" fontId="11" fillId="0" borderId="64" xfId="1" applyFont="1" applyBorder="1" applyAlignment="1" applyProtection="1">
      <alignment vertical="center" shrinkToFit="1"/>
      <protection hidden="1"/>
    </xf>
    <xf numFmtId="38" fontId="11" fillId="0" borderId="63" xfId="1" applyFont="1" applyBorder="1" applyAlignment="1" applyProtection="1">
      <alignment vertical="center" shrinkToFit="1"/>
      <protection hidden="1"/>
    </xf>
    <xf numFmtId="0" fontId="9" fillId="0" borderId="0" xfId="0" applyFont="1" applyAlignment="1" applyProtection="1">
      <alignment horizontal="left" vertical="center"/>
      <protection locked="0"/>
    </xf>
    <xf numFmtId="0" fontId="11" fillId="3" borderId="23" xfId="0" applyFont="1" applyFill="1" applyBorder="1" applyAlignment="1">
      <alignment horizontal="center" vertical="center"/>
    </xf>
    <xf numFmtId="0" fontId="11" fillId="0" borderId="6" xfId="0" applyFont="1" applyBorder="1">
      <alignment vertical="center"/>
    </xf>
    <xf numFmtId="179" fontId="8" fillId="4" borderId="11" xfId="1" applyNumberFormat="1" applyFont="1" applyFill="1" applyBorder="1" applyAlignment="1" applyProtection="1">
      <alignment vertical="top" wrapText="1"/>
      <protection hidden="1"/>
    </xf>
    <xf numFmtId="0" fontId="1" fillId="0" borderId="0" xfId="3">
      <alignment vertical="center"/>
    </xf>
    <xf numFmtId="0" fontId="19" fillId="0" borderId="0" xfId="3" applyFont="1">
      <alignment vertical="center"/>
    </xf>
    <xf numFmtId="0" fontId="1" fillId="0" borderId="18" xfId="3" applyBorder="1">
      <alignment vertical="center"/>
    </xf>
    <xf numFmtId="0" fontId="52" fillId="0" borderId="0" xfId="3" applyFont="1">
      <alignment vertical="center"/>
    </xf>
    <xf numFmtId="0" fontId="55" fillId="0" borderId="0" xfId="3" applyFont="1">
      <alignment vertical="center"/>
    </xf>
    <xf numFmtId="0" fontId="1" fillId="0" borderId="0" xfId="3" applyAlignment="1"/>
    <xf numFmtId="178" fontId="2" fillId="0" borderId="0" xfId="3" applyNumberFormat="1" applyFont="1" applyAlignment="1">
      <alignment horizontal="center" vertical="center"/>
    </xf>
    <xf numFmtId="178" fontId="2" fillId="0" borderId="0" xfId="3" applyNumberFormat="1" applyFont="1">
      <alignment vertical="center"/>
    </xf>
    <xf numFmtId="183" fontId="11" fillId="0" borderId="0" xfId="3" applyNumberFormat="1" applyFont="1" applyAlignment="1">
      <alignment horizontal="left" vertical="top"/>
    </xf>
    <xf numFmtId="0" fontId="11" fillId="0" borderId="0" xfId="3" applyFont="1" applyAlignment="1">
      <alignment horizontal="left" vertical="top" indent="1"/>
    </xf>
    <xf numFmtId="0" fontId="2" fillId="0" borderId="0" xfId="3" applyFont="1" applyAlignment="1">
      <alignment horizontal="left" vertical="center"/>
    </xf>
    <xf numFmtId="183" fontId="11" fillId="0" borderId="0" xfId="3" applyNumberFormat="1" applyFont="1" applyAlignment="1">
      <alignment horizontal="left" vertical="center"/>
    </xf>
    <xf numFmtId="0" fontId="11" fillId="0" borderId="0" xfId="3" applyFont="1" applyAlignment="1">
      <alignment horizontal="left" vertical="center" indent="1"/>
    </xf>
    <xf numFmtId="0" fontId="10" fillId="2" borderId="12" xfId="3" applyFont="1" applyFill="1" applyBorder="1">
      <alignment vertical="center"/>
    </xf>
    <xf numFmtId="0" fontId="10" fillId="2" borderId="11" xfId="3" applyFont="1" applyFill="1" applyBorder="1">
      <alignment vertical="center"/>
    </xf>
    <xf numFmtId="0" fontId="2" fillId="0" borderId="0" xfId="3" applyFont="1" applyAlignment="1">
      <alignment horizontal="left"/>
    </xf>
    <xf numFmtId="184" fontId="11" fillId="0" borderId="0" xfId="3" applyNumberFormat="1" applyFont="1" applyAlignment="1">
      <alignment horizontal="left"/>
    </xf>
    <xf numFmtId="0" fontId="11" fillId="0" borderId="0" xfId="3" applyFont="1" applyAlignment="1">
      <alignment horizontal="left" indent="1"/>
    </xf>
    <xf numFmtId="185" fontId="11" fillId="0" borderId="0" xfId="3" applyNumberFormat="1" applyFont="1" applyAlignment="1">
      <alignment horizontal="left" vertical="center"/>
    </xf>
    <xf numFmtId="0" fontId="2" fillId="0" borderId="0" xfId="3" applyFont="1" applyAlignment="1">
      <alignment horizontal="right" vertical="center"/>
    </xf>
    <xf numFmtId="0" fontId="24" fillId="0" borderId="0" xfId="3" applyFont="1" applyAlignment="1" applyProtection="1">
      <alignment horizontal="right" vertical="center"/>
      <protection hidden="1"/>
    </xf>
    <xf numFmtId="0" fontId="47" fillId="0" borderId="0" xfId="3" applyFont="1" applyAlignment="1" applyProtection="1">
      <alignment horizontal="right" vertical="center"/>
      <protection hidden="1"/>
    </xf>
    <xf numFmtId="0" fontId="1" fillId="0" borderId="0" xfId="3" applyProtection="1">
      <alignment vertical="center"/>
      <protection locked="0"/>
    </xf>
    <xf numFmtId="0" fontId="47" fillId="0" borderId="0" xfId="3" applyFont="1" applyAlignment="1">
      <alignment vertical="center" shrinkToFit="1"/>
    </xf>
    <xf numFmtId="0" fontId="1" fillId="0" borderId="0" xfId="3" applyProtection="1">
      <alignment vertical="center"/>
      <protection hidden="1"/>
    </xf>
    <xf numFmtId="0" fontId="16" fillId="6" borderId="0" xfId="3" applyFont="1" applyFill="1" applyProtection="1">
      <alignment vertical="center"/>
      <protection hidden="1"/>
    </xf>
    <xf numFmtId="0" fontId="16" fillId="6" borderId="0" xfId="3" applyFont="1" applyFill="1" applyAlignment="1" applyProtection="1">
      <alignment horizontal="center" vertical="center"/>
      <protection hidden="1"/>
    </xf>
    <xf numFmtId="178" fontId="16" fillId="6" borderId="0" xfId="3" applyNumberFormat="1" applyFont="1" applyFill="1" applyProtection="1">
      <alignment vertical="center"/>
      <protection hidden="1"/>
    </xf>
    <xf numFmtId="0" fontId="16" fillId="7" borderId="0" xfId="3" applyFont="1" applyFill="1" applyProtection="1">
      <alignment vertical="center"/>
      <protection hidden="1"/>
    </xf>
    <xf numFmtId="0" fontId="47" fillId="7" borderId="0" xfId="3" applyFont="1" applyFill="1" applyAlignment="1">
      <alignment vertical="center" wrapText="1"/>
    </xf>
    <xf numFmtId="0" fontId="47" fillId="7" borderId="0" xfId="3" applyFont="1" applyFill="1">
      <alignment vertical="center"/>
    </xf>
    <xf numFmtId="0" fontId="57" fillId="0" borderId="0" xfId="3" applyFont="1">
      <alignment vertical="center"/>
    </xf>
    <xf numFmtId="178" fontId="16" fillId="7" borderId="0" xfId="3" applyNumberFormat="1" applyFont="1" applyFill="1" applyProtection="1">
      <alignment vertical="center"/>
      <protection hidden="1"/>
    </xf>
    <xf numFmtId="0" fontId="58" fillId="7" borderId="0" xfId="3" applyFont="1" applyFill="1" applyProtection="1">
      <alignment vertical="center"/>
      <protection hidden="1"/>
    </xf>
    <xf numFmtId="0" fontId="8" fillId="0" borderId="15" xfId="3" applyFont="1" applyBorder="1" applyAlignment="1" applyProtection="1">
      <alignment horizontal="left" vertical="center" wrapText="1"/>
      <protection locked="0"/>
    </xf>
    <xf numFmtId="0" fontId="8" fillId="0" borderId="15" xfId="3" applyFont="1" applyBorder="1" applyAlignment="1" applyProtection="1">
      <alignment horizontal="center" vertical="center"/>
      <protection locked="0"/>
    </xf>
    <xf numFmtId="0" fontId="8" fillId="0" borderId="15" xfId="3" applyFont="1" applyBorder="1" applyAlignment="1" applyProtection="1">
      <alignment horizontal="center" vertical="center" shrinkToFit="1"/>
      <protection locked="0"/>
    </xf>
    <xf numFmtId="0" fontId="8" fillId="0" borderId="15" xfId="3" applyFont="1" applyBorder="1" applyAlignment="1" applyProtection="1">
      <alignment vertical="center" shrinkToFit="1"/>
      <protection locked="0"/>
    </xf>
    <xf numFmtId="0" fontId="8" fillId="0" borderId="15" xfId="3" applyFont="1" applyBorder="1" applyAlignment="1" applyProtection="1">
      <alignment vertical="center" wrapText="1"/>
      <protection locked="0"/>
    </xf>
    <xf numFmtId="178" fontId="8" fillId="0" borderId="15" xfId="3" applyNumberFormat="1" applyFont="1" applyBorder="1" applyAlignment="1" applyProtection="1">
      <alignment horizontal="center" vertical="center" shrinkToFit="1"/>
      <protection locked="0"/>
    </xf>
    <xf numFmtId="0" fontId="8" fillId="0" borderId="15" xfId="3" applyFont="1" applyBorder="1" applyAlignment="1" applyProtection="1">
      <alignment horizontal="center" vertical="center" wrapText="1"/>
      <protection locked="0"/>
    </xf>
    <xf numFmtId="0" fontId="47" fillId="7" borderId="0" xfId="3" applyFont="1" applyFill="1" applyAlignment="1">
      <alignment horizontal="center" vertical="center" wrapText="1"/>
    </xf>
    <xf numFmtId="0" fontId="47" fillId="7" borderId="0" xfId="3" applyFont="1" applyFill="1" applyAlignment="1">
      <alignment horizontal="center" vertical="center"/>
    </xf>
    <xf numFmtId="14" fontId="47" fillId="7" borderId="0" xfId="3" applyNumberFormat="1" applyFont="1" applyFill="1" applyAlignment="1">
      <alignment vertical="center" wrapText="1"/>
    </xf>
    <xf numFmtId="14" fontId="47" fillId="7" borderId="0" xfId="3" applyNumberFormat="1" applyFont="1" applyFill="1" applyAlignment="1">
      <alignment horizontal="center" vertical="center"/>
    </xf>
    <xf numFmtId="0" fontId="16" fillId="0" borderId="0" xfId="3" applyFont="1">
      <alignment vertical="center"/>
    </xf>
    <xf numFmtId="0" fontId="16" fillId="7" borderId="0" xfId="3" applyFont="1" applyFill="1">
      <alignment vertical="center"/>
    </xf>
    <xf numFmtId="0" fontId="44" fillId="0" borderId="18" xfId="3" applyFont="1" applyBorder="1" applyAlignment="1" applyProtection="1">
      <alignment vertical="top" shrinkToFit="1"/>
      <protection hidden="1"/>
    </xf>
    <xf numFmtId="187" fontId="8" fillId="0" borderId="115" xfId="3" applyNumberFormat="1" applyFont="1" applyBorder="1" applyAlignment="1" applyProtection="1">
      <alignment horizontal="left" vertical="center" shrinkToFit="1"/>
      <protection hidden="1"/>
    </xf>
    <xf numFmtId="0" fontId="60" fillId="0" borderId="0" xfId="3" applyFont="1" applyAlignment="1" applyProtection="1">
      <alignment vertical="center" shrinkToFit="1"/>
      <protection hidden="1"/>
    </xf>
    <xf numFmtId="187" fontId="16" fillId="0" borderId="116" xfId="3" applyNumberFormat="1" applyFont="1" applyBorder="1" applyAlignment="1" applyProtection="1">
      <alignment horizontal="right" vertical="center" indent="1" shrinkToFit="1"/>
      <protection hidden="1"/>
    </xf>
    <xf numFmtId="187" fontId="8" fillId="0" borderId="117" xfId="3" applyNumberFormat="1" applyFont="1" applyBorder="1" applyAlignment="1" applyProtection="1">
      <alignment horizontal="right" vertical="center" indent="1" shrinkToFit="1"/>
      <protection hidden="1"/>
    </xf>
    <xf numFmtId="187" fontId="8" fillId="0" borderId="109" xfId="3" applyNumberFormat="1" applyFont="1" applyBorder="1" applyAlignment="1" applyProtection="1">
      <alignment horizontal="right" vertical="center" indent="1" shrinkToFit="1"/>
      <protection hidden="1"/>
    </xf>
    <xf numFmtId="188" fontId="8" fillId="0" borderId="0" xfId="3" applyNumberFormat="1" applyFont="1" applyAlignment="1" applyProtection="1">
      <alignment vertical="center" shrinkToFit="1"/>
      <protection hidden="1"/>
    </xf>
    <xf numFmtId="187" fontId="16" fillId="0" borderId="118" xfId="3" applyNumberFormat="1" applyFont="1" applyBorder="1" applyAlignment="1" applyProtection="1">
      <alignment horizontal="right" vertical="center" indent="1" shrinkToFit="1"/>
      <protection hidden="1"/>
    </xf>
    <xf numFmtId="187" fontId="16" fillId="0" borderId="119" xfId="3" applyNumberFormat="1" applyFont="1" applyBorder="1" applyAlignment="1" applyProtection="1">
      <alignment horizontal="right" vertical="center" indent="1" shrinkToFit="1"/>
      <protection hidden="1"/>
    </xf>
    <xf numFmtId="187" fontId="16" fillId="0" borderId="120" xfId="3" applyNumberFormat="1" applyFont="1" applyBorder="1" applyAlignment="1" applyProtection="1">
      <alignment horizontal="center" vertical="center" shrinkToFit="1"/>
      <protection hidden="1"/>
    </xf>
    <xf numFmtId="0" fontId="25" fillId="0" borderId="0" xfId="3" applyFont="1" applyProtection="1">
      <alignment vertical="center"/>
      <protection hidden="1"/>
    </xf>
    <xf numFmtId="0" fontId="23" fillId="0" borderId="0" xfId="3" applyFont="1" applyAlignment="1" applyProtection="1">
      <alignment vertical="center" shrinkToFit="1"/>
      <protection locked="0"/>
    </xf>
    <xf numFmtId="0" fontId="11" fillId="0" borderId="0" xfId="3" applyFont="1" applyAlignment="1" applyProtection="1">
      <alignment vertical="center" wrapText="1"/>
      <protection hidden="1"/>
    </xf>
    <xf numFmtId="187" fontId="16" fillId="0" borderId="121" xfId="3" applyNumberFormat="1" applyFont="1" applyBorder="1" applyAlignment="1" applyProtection="1">
      <alignment horizontal="right" vertical="center" indent="1" shrinkToFit="1"/>
      <protection hidden="1"/>
    </xf>
    <xf numFmtId="187" fontId="16" fillId="0" borderId="45" xfId="3" applyNumberFormat="1" applyFont="1" applyBorder="1" applyAlignment="1" applyProtection="1">
      <alignment horizontal="right" vertical="center" indent="1" shrinkToFit="1"/>
      <protection hidden="1"/>
    </xf>
    <xf numFmtId="187" fontId="16" fillId="0" borderId="122" xfId="3" applyNumberFormat="1" applyFont="1" applyBorder="1" applyAlignment="1" applyProtection="1">
      <alignment horizontal="center" vertical="center" shrinkToFit="1"/>
      <protection hidden="1"/>
    </xf>
    <xf numFmtId="0" fontId="9" fillId="0" borderId="0" xfId="3" applyFont="1" applyProtection="1">
      <alignment vertical="center"/>
      <protection hidden="1"/>
    </xf>
    <xf numFmtId="0" fontId="30" fillId="0" borderId="114" xfId="3" applyFont="1" applyBorder="1" applyAlignment="1" applyProtection="1">
      <alignment horizontal="center" vertical="center"/>
      <protection hidden="1"/>
    </xf>
    <xf numFmtId="0" fontId="30" fillId="0" borderId="123" xfId="3" applyFont="1" applyBorder="1" applyAlignment="1" applyProtection="1">
      <alignment horizontal="center" vertical="center"/>
      <protection hidden="1"/>
    </xf>
    <xf numFmtId="0" fontId="61" fillId="0" borderId="0" xfId="3" applyFont="1">
      <alignment vertical="center"/>
    </xf>
    <xf numFmtId="0" fontId="60" fillId="2" borderId="0" xfId="3" applyFont="1" applyFill="1" applyAlignment="1" applyProtection="1">
      <alignment horizontal="right" vertical="center"/>
      <protection hidden="1"/>
    </xf>
    <xf numFmtId="0" fontId="9" fillId="2" borderId="0" xfId="3" applyFont="1" applyFill="1" applyProtection="1">
      <alignment vertical="center"/>
      <protection hidden="1"/>
    </xf>
    <xf numFmtId="0" fontId="30" fillId="0" borderId="0" xfId="3" applyFont="1" applyAlignment="1" applyProtection="1">
      <alignment horizontal="right" vertical="center"/>
      <protection hidden="1"/>
    </xf>
    <xf numFmtId="0" fontId="1" fillId="0" borderId="0" xfId="3" applyAlignment="1" applyProtection="1">
      <alignment horizontal="center" vertical="center"/>
      <protection hidden="1"/>
    </xf>
    <xf numFmtId="0" fontId="62" fillId="0" borderId="0" xfId="3" applyFont="1" applyProtection="1">
      <alignment vertical="center"/>
      <protection hidden="1"/>
    </xf>
    <xf numFmtId="0" fontId="63" fillId="0" borderId="0" xfId="3" applyFont="1" applyAlignment="1" applyProtection="1">
      <alignment horizontal="left" vertical="top" indent="29"/>
      <protection locked="0" hidden="1"/>
    </xf>
    <xf numFmtId="0" fontId="12" fillId="0" borderId="0" xfId="0" applyFont="1" applyAlignment="1">
      <alignment vertical="center" wrapText="1"/>
    </xf>
    <xf numFmtId="0" fontId="10" fillId="2" borderId="13" xfId="3" applyFont="1" applyFill="1" applyBorder="1" applyAlignment="1">
      <alignment horizontal="right" vertical="center"/>
    </xf>
    <xf numFmtId="0" fontId="10" fillId="2" borderId="12" xfId="3" applyFont="1" applyFill="1" applyBorder="1" applyAlignment="1">
      <alignment horizontal="left" vertical="center" indent="1"/>
    </xf>
    <xf numFmtId="0" fontId="10" fillId="2" borderId="12" xfId="3" applyFont="1" applyFill="1" applyBorder="1" applyAlignment="1">
      <alignment horizontal="right" vertical="center"/>
    </xf>
    <xf numFmtId="0" fontId="52" fillId="2" borderId="11" xfId="3" applyFont="1" applyFill="1" applyBorder="1">
      <alignment vertical="center"/>
    </xf>
    <xf numFmtId="0" fontId="8" fillId="3" borderId="45" xfId="0" applyFont="1" applyFill="1" applyBorder="1" applyAlignment="1">
      <alignment vertical="center" shrinkToFit="1"/>
    </xf>
    <xf numFmtId="0" fontId="8" fillId="3" borderId="46" xfId="0" applyFont="1" applyFill="1" applyBorder="1" applyAlignment="1">
      <alignment vertical="center" shrinkToFit="1"/>
    </xf>
    <xf numFmtId="0" fontId="8" fillId="3" borderId="47" xfId="0" applyFont="1" applyFill="1" applyBorder="1" applyAlignment="1">
      <alignment vertical="center" shrinkToFit="1"/>
    </xf>
    <xf numFmtId="0" fontId="8" fillId="3" borderId="48" xfId="0" applyFont="1" applyFill="1" applyBorder="1" applyAlignment="1">
      <alignment vertical="center" shrinkToFit="1"/>
    </xf>
    <xf numFmtId="0" fontId="8" fillId="3" borderId="49" xfId="0" applyFont="1" applyFill="1" applyBorder="1" applyAlignment="1">
      <alignment vertical="center" shrinkToFit="1"/>
    </xf>
    <xf numFmtId="0" fontId="8" fillId="3" borderId="60" xfId="0" applyFont="1" applyFill="1" applyBorder="1" applyAlignment="1">
      <alignment vertical="center" shrinkToFit="1"/>
    </xf>
    <xf numFmtId="0" fontId="19" fillId="0" borderId="39" xfId="0" applyFont="1" applyBorder="1" applyAlignment="1">
      <alignment horizontal="center" vertical="center"/>
    </xf>
    <xf numFmtId="178" fontId="20" fillId="0" borderId="39" xfId="0" applyNumberFormat="1" applyFont="1" applyBorder="1" applyAlignment="1" applyProtection="1">
      <alignment horizontal="center" vertical="center" wrapText="1" shrinkToFit="1"/>
      <protection locked="0"/>
    </xf>
    <xf numFmtId="180" fontId="20" fillId="0" borderId="56" xfId="0" applyNumberFormat="1" applyFont="1" applyBorder="1" applyAlignment="1" applyProtection="1">
      <alignment horizontal="center" vertical="center" shrinkToFit="1"/>
      <protection hidden="1"/>
    </xf>
    <xf numFmtId="0" fontId="11" fillId="3" borderId="63" xfId="0" applyFont="1" applyFill="1" applyBorder="1" applyAlignment="1">
      <alignment vertical="center" wrapText="1"/>
    </xf>
    <xf numFmtId="0" fontId="16" fillId="3" borderId="46" xfId="0" applyFont="1" applyFill="1" applyBorder="1">
      <alignment vertical="center"/>
    </xf>
    <xf numFmtId="0" fontId="64" fillId="0" borderId="0" xfId="3" applyFont="1">
      <alignment vertical="center"/>
    </xf>
    <xf numFmtId="0" fontId="53" fillId="0" borderId="0" xfId="3" applyFont="1">
      <alignment vertical="center"/>
    </xf>
    <xf numFmtId="0" fontId="64" fillId="0" borderId="0" xfId="3" applyFont="1" applyAlignment="1">
      <alignment horizontal="center" vertical="center"/>
    </xf>
    <xf numFmtId="0" fontId="0" fillId="0" borderId="0" xfId="0" applyAlignment="1">
      <alignment horizontal="right" vertical="center"/>
    </xf>
    <xf numFmtId="0" fontId="33" fillId="2" borderId="0" xfId="3" applyFont="1" applyFill="1" applyProtection="1">
      <alignment vertical="center"/>
      <protection hidden="1"/>
    </xf>
    <xf numFmtId="0" fontId="20" fillId="2" borderId="11" xfId="0" applyFont="1" applyFill="1" applyBorder="1">
      <alignment vertical="center"/>
    </xf>
    <xf numFmtId="0" fontId="20" fillId="2" borderId="12" xfId="0" applyFont="1" applyFill="1" applyBorder="1" applyAlignment="1">
      <alignment vertical="center" wrapText="1"/>
    </xf>
    <xf numFmtId="0" fontId="20" fillId="2" borderId="13" xfId="0" applyFont="1" applyFill="1" applyBorder="1" applyAlignment="1">
      <alignment vertical="center" wrapText="1"/>
    </xf>
    <xf numFmtId="0" fontId="21" fillId="0" borderId="46" xfId="0" applyFont="1" applyBorder="1" applyAlignment="1" applyProtection="1">
      <alignment vertical="center" shrinkToFit="1"/>
      <protection locked="0"/>
    </xf>
    <xf numFmtId="0" fontId="21" fillId="0" borderId="49" xfId="0" applyFont="1" applyBorder="1" applyAlignment="1" applyProtection="1">
      <alignment vertical="center" shrinkToFit="1"/>
      <protection locked="0"/>
    </xf>
    <xf numFmtId="0" fontId="0" fillId="8" borderId="11" xfId="0" applyFill="1" applyBorder="1" applyAlignment="1">
      <alignment horizontal="right" vertical="center" shrinkToFit="1"/>
    </xf>
    <xf numFmtId="0" fontId="8" fillId="0" borderId="48" xfId="0" applyFont="1" applyBorder="1" applyAlignment="1" applyProtection="1">
      <alignment horizontal="left" vertical="center" shrinkToFit="1"/>
      <protection locked="0"/>
    </xf>
    <xf numFmtId="0" fontId="21" fillId="0" borderId="35" xfId="0" applyFont="1" applyBorder="1" applyAlignment="1" applyProtection="1">
      <alignment horizontal="left" vertical="center" shrinkToFit="1"/>
      <protection locked="0"/>
    </xf>
    <xf numFmtId="0" fontId="8" fillId="0" borderId="36" xfId="0" applyFont="1" applyBorder="1" applyAlignment="1" applyProtection="1">
      <alignment vertical="center" shrinkToFit="1"/>
      <protection hidden="1"/>
    </xf>
    <xf numFmtId="49" fontId="8" fillId="0" borderId="90" xfId="0" applyNumberFormat="1" applyFont="1" applyBorder="1" applyAlignment="1" applyProtection="1">
      <alignment horizontal="left" vertical="center" shrinkToFit="1"/>
      <protection locked="0"/>
    </xf>
    <xf numFmtId="0" fontId="65" fillId="0" borderId="105" xfId="4" applyBorder="1" applyAlignment="1" applyProtection="1">
      <alignment horizontal="left" vertical="top" wrapText="1"/>
      <protection locked="0"/>
    </xf>
    <xf numFmtId="178" fontId="8" fillId="0" borderId="9" xfId="3" applyNumberFormat="1" applyFont="1" applyBorder="1" applyAlignment="1" applyProtection="1">
      <alignment horizontal="center" vertical="center" shrinkToFit="1"/>
      <protection locked="0"/>
    </xf>
    <xf numFmtId="0" fontId="8" fillId="0" borderId="11" xfId="3" applyFont="1" applyBorder="1" applyAlignment="1" applyProtection="1">
      <alignment horizontal="center" vertical="center" shrinkToFit="1"/>
      <protection locked="0"/>
    </xf>
    <xf numFmtId="0" fontId="8" fillId="0" borderId="9" xfId="3" applyFont="1" applyBorder="1" applyAlignment="1" applyProtection="1">
      <alignment horizontal="center" vertical="center"/>
      <protection locked="0"/>
    </xf>
    <xf numFmtId="189" fontId="1" fillId="0" borderId="19" xfId="0" applyNumberFormat="1" applyFont="1" applyBorder="1" applyProtection="1">
      <alignment vertical="center"/>
      <protection locked="0"/>
    </xf>
    <xf numFmtId="0" fontId="10" fillId="0" borderId="127" xfId="0" applyFont="1" applyBorder="1" applyProtection="1">
      <alignment vertical="center"/>
      <protection locked="0"/>
    </xf>
    <xf numFmtId="0" fontId="10" fillId="0" borderId="128" xfId="0" applyFont="1" applyBorder="1" applyProtection="1">
      <alignment vertical="center"/>
      <protection locked="0"/>
    </xf>
    <xf numFmtId="0" fontId="30" fillId="0" borderId="0" xfId="0" applyFont="1" applyProtection="1">
      <alignment vertical="center"/>
      <protection hidden="1"/>
    </xf>
    <xf numFmtId="0" fontId="0" fillId="0" borderId="0" xfId="0" applyAlignment="1" applyProtection="1">
      <alignment horizontal="right" vertical="center"/>
      <protection hidden="1"/>
    </xf>
    <xf numFmtId="0" fontId="29" fillId="0" borderId="0" xfId="0" applyFont="1" applyAlignment="1" applyProtection="1">
      <alignment horizontal="center" vertical="center"/>
      <protection hidden="1"/>
    </xf>
    <xf numFmtId="0" fontId="1" fillId="0" borderId="0" xfId="0" applyFont="1" applyProtection="1">
      <alignment vertical="center"/>
      <protection hidden="1"/>
    </xf>
    <xf numFmtId="0" fontId="6" fillId="0" borderId="0" xfId="0" applyFont="1" applyAlignment="1" applyProtection="1">
      <alignment horizontal="right" vertical="center"/>
      <protection hidden="1"/>
    </xf>
    <xf numFmtId="0" fontId="6" fillId="0" borderId="0" xfId="0" applyFont="1" applyAlignment="1" applyProtection="1">
      <alignment horizontal="distributed" vertical="top" shrinkToFit="1"/>
      <protection hidden="1"/>
    </xf>
    <xf numFmtId="0" fontId="1" fillId="0" borderId="0" xfId="0" applyFont="1" applyAlignment="1" applyProtection="1">
      <alignment horizontal="distributed" vertical="top" shrinkToFit="1"/>
      <protection hidden="1"/>
    </xf>
    <xf numFmtId="0" fontId="6" fillId="0" borderId="0" xfId="0" applyFont="1" applyAlignment="1" applyProtection="1">
      <alignment horizontal="distributed" vertical="center"/>
      <protection hidden="1"/>
    </xf>
    <xf numFmtId="0" fontId="6" fillId="0" borderId="0" xfId="0" applyFont="1" applyAlignment="1" applyProtection="1">
      <alignment horizontal="left" vertical="center" wrapText="1" indent="1"/>
      <protection hidden="1"/>
    </xf>
    <xf numFmtId="0" fontId="19" fillId="0" borderId="0" xfId="0" applyFont="1" applyProtection="1">
      <alignment vertical="center"/>
      <protection hidden="1"/>
    </xf>
    <xf numFmtId="0" fontId="6" fillId="0" borderId="0" xfId="0" applyFont="1" applyAlignment="1" applyProtection="1">
      <alignment horizontal="left" vertical="center" shrinkToFit="1"/>
      <protection hidden="1"/>
    </xf>
    <xf numFmtId="0" fontId="64" fillId="0" borderId="0" xfId="0" applyFont="1" applyProtection="1">
      <alignment vertical="center"/>
      <protection hidden="1"/>
    </xf>
    <xf numFmtId="0" fontId="1" fillId="0" borderId="0" xfId="0" applyFont="1" applyAlignment="1" applyProtection="1">
      <alignment horizontal="right" vertical="center"/>
      <protection hidden="1"/>
    </xf>
    <xf numFmtId="0" fontId="10" fillId="0" borderId="0" xfId="0" applyFont="1" applyProtection="1">
      <alignment vertical="center"/>
      <protection hidden="1"/>
    </xf>
    <xf numFmtId="0" fontId="11" fillId="0" borderId="17" xfId="0" applyFont="1" applyBorder="1" applyProtection="1">
      <alignment vertical="center"/>
      <protection hidden="1"/>
    </xf>
    <xf numFmtId="0" fontId="11" fillId="0" borderId="18" xfId="0" applyFont="1" applyBorder="1" applyProtection="1">
      <alignment vertical="center"/>
      <protection hidden="1"/>
    </xf>
    <xf numFmtId="0" fontId="11" fillId="0" borderId="19" xfId="0" applyFont="1" applyBorder="1" applyProtection="1">
      <alignment vertical="center"/>
      <protection hidden="1"/>
    </xf>
    <xf numFmtId="0" fontId="11" fillId="0" borderId="13" xfId="0" applyFont="1" applyBorder="1" applyProtection="1">
      <alignment vertical="center"/>
      <protection hidden="1"/>
    </xf>
    <xf numFmtId="0" fontId="11" fillId="0" borderId="11" xfId="0" applyFont="1" applyBorder="1" applyProtection="1">
      <alignment vertical="center"/>
      <protection hidden="1"/>
    </xf>
    <xf numFmtId="0" fontId="11" fillId="0" borderId="12" xfId="0" applyFont="1" applyBorder="1" applyProtection="1">
      <alignment vertical="center"/>
      <protection hidden="1"/>
    </xf>
    <xf numFmtId="0" fontId="11" fillId="0" borderId="123" xfId="0" applyFont="1" applyBorder="1" applyAlignment="1" applyProtection="1">
      <alignment horizontal="center" vertical="center" wrapText="1"/>
      <protection hidden="1"/>
    </xf>
    <xf numFmtId="0" fontId="11" fillId="0" borderId="13" xfId="0" applyFont="1" applyBorder="1" applyAlignment="1" applyProtection="1">
      <alignment horizontal="center" vertical="center" wrapText="1"/>
      <protection hidden="1"/>
    </xf>
    <xf numFmtId="0" fontId="11" fillId="0" borderId="61" xfId="0" applyFont="1" applyBorder="1" applyAlignment="1" applyProtection="1">
      <alignment horizontal="center" vertical="center" wrapText="1"/>
      <protection hidden="1"/>
    </xf>
    <xf numFmtId="0" fontId="1" fillId="0" borderId="11" xfId="0" applyFont="1" applyBorder="1" applyProtection="1">
      <alignment vertical="center"/>
      <protection hidden="1"/>
    </xf>
    <xf numFmtId="0" fontId="1" fillId="0" borderId="12" xfId="0" applyFont="1" applyBorder="1" applyProtection="1">
      <alignment vertical="center"/>
      <protection hidden="1"/>
    </xf>
    <xf numFmtId="0" fontId="1" fillId="0" borderId="13" xfId="0" applyFont="1" applyBorder="1" applyProtection="1">
      <alignment vertical="center"/>
      <protection hidden="1"/>
    </xf>
    <xf numFmtId="0" fontId="1" fillId="0" borderId="17" xfId="0" applyFont="1" applyBorder="1" applyProtection="1">
      <alignment vertical="center"/>
      <protection hidden="1"/>
    </xf>
    <xf numFmtId="0" fontId="1" fillId="0" borderId="18" xfId="0" applyFont="1" applyBorder="1" applyProtection="1">
      <alignment vertical="center"/>
      <protection hidden="1"/>
    </xf>
    <xf numFmtId="0" fontId="1" fillId="0" borderId="19" xfId="0" applyFont="1" applyBorder="1" applyProtection="1">
      <alignment vertical="center"/>
      <protection hidden="1"/>
    </xf>
    <xf numFmtId="0" fontId="1" fillId="0" borderId="18" xfId="0" applyFont="1" applyBorder="1" applyAlignment="1" applyProtection="1">
      <alignment horizontal="right" vertical="center"/>
      <protection hidden="1"/>
    </xf>
    <xf numFmtId="0" fontId="1" fillId="0" borderId="19" xfId="0" applyFont="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14" xfId="0" applyFont="1" applyBorder="1" applyProtection="1">
      <alignment vertical="center"/>
      <protection hidden="1"/>
    </xf>
    <xf numFmtId="189" fontId="1" fillId="0" borderId="19" xfId="0" applyNumberFormat="1" applyFont="1" applyBorder="1" applyProtection="1">
      <alignment vertical="center"/>
      <protection hidden="1"/>
    </xf>
    <xf numFmtId="0" fontId="0" fillId="0" borderId="10" xfId="0" applyBorder="1" applyProtection="1">
      <alignment vertical="center"/>
      <protection hidden="1"/>
    </xf>
    <xf numFmtId="0" fontId="0" fillId="0" borderId="17" xfId="0" applyBorder="1" applyProtection="1">
      <alignment vertical="center"/>
      <protection hidden="1"/>
    </xf>
    <xf numFmtId="190" fontId="1" fillId="0" borderId="0" xfId="0" applyNumberFormat="1" applyFont="1" applyProtection="1">
      <alignment vertical="center"/>
      <protection hidden="1"/>
    </xf>
    <xf numFmtId="0" fontId="6" fillId="0" borderId="0" xfId="0" applyFont="1" applyProtection="1">
      <alignment vertical="center"/>
      <protection hidden="1"/>
    </xf>
    <xf numFmtId="0" fontId="10" fillId="0" borderId="0" xfId="0" applyFont="1" applyAlignment="1" applyProtection="1">
      <alignment horizontal="left" vertical="top"/>
      <protection hidden="1"/>
    </xf>
    <xf numFmtId="182" fontId="8" fillId="0" borderId="9" xfId="3" applyNumberFormat="1" applyFont="1" applyBorder="1" applyAlignment="1" applyProtection="1">
      <alignment horizontal="right" vertical="center"/>
      <protection locked="0"/>
    </xf>
    <xf numFmtId="182" fontId="8" fillId="0" borderId="9" xfId="3" applyNumberFormat="1" applyFont="1" applyBorder="1" applyAlignment="1" applyProtection="1">
      <alignment horizontal="center" vertical="center" shrinkToFit="1"/>
      <protection locked="0"/>
    </xf>
    <xf numFmtId="186" fontId="8" fillId="0" borderId="9" xfId="0" applyNumberFormat="1" applyFont="1" applyBorder="1" applyAlignment="1" applyProtection="1">
      <alignment horizontal="center" vertical="center" shrinkToFit="1"/>
      <protection locked="0"/>
    </xf>
    <xf numFmtId="0" fontId="8" fillId="0" borderId="11" xfId="3" applyFont="1" applyBorder="1" applyAlignment="1" applyProtection="1">
      <alignment horizontal="center" vertical="center"/>
      <protection locked="0"/>
    </xf>
    <xf numFmtId="0" fontId="8" fillId="0" borderId="13" xfId="3" applyFont="1" applyBorder="1" applyAlignment="1" applyProtection="1">
      <alignment horizontal="center" vertical="center"/>
      <protection locked="0"/>
    </xf>
    <xf numFmtId="182" fontId="8" fillId="0" borderId="15" xfId="3" applyNumberFormat="1" applyFont="1" applyBorder="1" applyAlignment="1" applyProtection="1">
      <alignment horizontal="right" vertical="center"/>
      <protection locked="0"/>
    </xf>
    <xf numFmtId="186" fontId="8" fillId="0" borderId="15" xfId="3" applyNumberFormat="1" applyFont="1" applyBorder="1" applyAlignment="1" applyProtection="1">
      <alignment horizontal="center" vertical="center" shrinkToFit="1"/>
      <protection locked="0"/>
    </xf>
    <xf numFmtId="0" fontId="59" fillId="0" borderId="0" xfId="3" applyFont="1" applyAlignment="1" applyProtection="1">
      <alignment vertical="top"/>
      <protection hidden="1"/>
    </xf>
    <xf numFmtId="0" fontId="11" fillId="0" borderId="9" xfId="0" applyFont="1" applyBorder="1" applyAlignment="1" applyProtection="1">
      <alignment horizontal="center" vertical="center"/>
      <protection locked="0"/>
    </xf>
    <xf numFmtId="0" fontId="11" fillId="0" borderId="9" xfId="0" applyFont="1" applyBorder="1" applyProtection="1">
      <alignment vertical="center"/>
      <protection locked="0"/>
    </xf>
    <xf numFmtId="0" fontId="18" fillId="0" borderId="0" xfId="0" applyFont="1" applyAlignment="1">
      <alignment horizontal="left" vertical="center"/>
    </xf>
    <xf numFmtId="0" fontId="10" fillId="0" borderId="0" xfId="0" applyFont="1">
      <alignment vertical="center"/>
    </xf>
    <xf numFmtId="0" fontId="25" fillId="0" borderId="0" xfId="0" applyFont="1" applyAlignment="1">
      <alignment horizontal="left" vertical="center"/>
    </xf>
    <xf numFmtId="0" fontId="8" fillId="0" borderId="9" xfId="3" applyFont="1" applyBorder="1" applyAlignment="1" applyProtection="1">
      <alignment horizontal="center" vertical="center" wrapText="1"/>
      <protection locked="0"/>
    </xf>
    <xf numFmtId="0" fontId="8" fillId="0" borderId="11" xfId="3" applyFont="1" applyBorder="1" applyAlignment="1" applyProtection="1">
      <alignment horizontal="center" vertical="center" wrapText="1"/>
      <protection locked="0"/>
    </xf>
    <xf numFmtId="0" fontId="11" fillId="3" borderId="110" xfId="0" applyFont="1" applyFill="1" applyBorder="1" applyAlignment="1">
      <alignment vertical="center" wrapText="1"/>
    </xf>
    <xf numFmtId="0" fontId="11" fillId="3" borderId="109" xfId="0" applyFont="1" applyFill="1" applyBorder="1" applyAlignment="1">
      <alignment vertical="center" wrapText="1"/>
    </xf>
    <xf numFmtId="0" fontId="11" fillId="3" borderId="108" xfId="0" applyFont="1" applyFill="1" applyBorder="1" applyAlignment="1">
      <alignment vertical="center" wrapText="1"/>
    </xf>
    <xf numFmtId="0" fontId="2" fillId="3" borderId="108" xfId="0" applyFont="1" applyFill="1" applyBorder="1" applyAlignment="1">
      <alignment vertical="center" wrapText="1"/>
    </xf>
    <xf numFmtId="0" fontId="2" fillId="3" borderId="109" xfId="0" applyFont="1" applyFill="1" applyBorder="1" applyAlignment="1">
      <alignment vertical="center" wrapText="1"/>
    </xf>
    <xf numFmtId="0" fontId="11" fillId="3" borderId="104" xfId="0" applyFont="1" applyFill="1" applyBorder="1" applyAlignment="1">
      <alignment vertical="center" wrapText="1"/>
    </xf>
    <xf numFmtId="0" fontId="2" fillId="3" borderId="108" xfId="0" applyFont="1" applyFill="1" applyBorder="1">
      <alignment vertical="center"/>
    </xf>
    <xf numFmtId="0" fontId="2" fillId="3" borderId="109" xfId="0" applyFont="1" applyFill="1" applyBorder="1">
      <alignment vertical="center"/>
    </xf>
    <xf numFmtId="0" fontId="18" fillId="0" borderId="38" xfId="0" applyFont="1" applyBorder="1" applyAlignment="1" applyProtection="1">
      <alignment vertical="center" wrapText="1"/>
      <protection locked="0"/>
    </xf>
    <xf numFmtId="0" fontId="18" fillId="0" borderId="39" xfId="0" applyFont="1" applyBorder="1" applyAlignment="1" applyProtection="1">
      <alignment vertical="center" wrapText="1"/>
      <protection locked="0"/>
    </xf>
    <xf numFmtId="0" fontId="18" fillId="0" borderId="56" xfId="0" applyFont="1" applyBorder="1" applyAlignment="1" applyProtection="1">
      <alignment vertical="center" wrapText="1"/>
      <protection locked="0"/>
    </xf>
    <xf numFmtId="0" fontId="18" fillId="3" borderId="55" xfId="0" applyFont="1" applyFill="1" applyBorder="1">
      <alignment vertical="center"/>
    </xf>
    <xf numFmtId="0" fontId="18" fillId="3" borderId="37" xfId="0" applyFont="1" applyFill="1" applyBorder="1">
      <alignment vertical="center"/>
    </xf>
    <xf numFmtId="0" fontId="18" fillId="3" borderId="55" xfId="0" applyFont="1" applyFill="1" applyBorder="1" applyAlignment="1">
      <alignment horizontal="left" vertical="center" shrinkToFit="1"/>
    </xf>
    <xf numFmtId="0" fontId="18" fillId="3" borderId="37" xfId="0" applyFont="1" applyFill="1" applyBorder="1" applyAlignment="1">
      <alignment horizontal="left" vertical="center" shrinkToFit="1"/>
    </xf>
    <xf numFmtId="0" fontId="19" fillId="0" borderId="38" xfId="0" applyFont="1" applyBorder="1" applyProtection="1">
      <alignment vertical="center"/>
      <protection locked="0"/>
    </xf>
    <xf numFmtId="0" fontId="19" fillId="0" borderId="39" xfId="0" applyFont="1" applyBorder="1" applyProtection="1">
      <alignment vertical="center"/>
      <protection locked="0"/>
    </xf>
    <xf numFmtId="0" fontId="19" fillId="0" borderId="56" xfId="0" applyFont="1" applyBorder="1" applyProtection="1">
      <alignment vertical="center"/>
      <protection locked="0"/>
    </xf>
    <xf numFmtId="0" fontId="18" fillId="3" borderId="11" xfId="0" applyFont="1" applyFill="1" applyBorder="1" applyAlignment="1">
      <alignment vertical="center" shrinkToFit="1"/>
    </xf>
    <xf numFmtId="0" fontId="18" fillId="3" borderId="61" xfId="0" applyFont="1" applyFill="1" applyBorder="1" applyAlignment="1">
      <alignment vertical="center" shrinkToFit="1"/>
    </xf>
    <xf numFmtId="0" fontId="21" fillId="0" borderId="62" xfId="0" applyFont="1" applyBorder="1" applyAlignment="1" applyProtection="1">
      <alignment vertical="center" wrapText="1"/>
      <protection locked="0"/>
    </xf>
    <xf numFmtId="0" fontId="21" fillId="0" borderId="12" xfId="0" applyFont="1" applyBorder="1" applyAlignment="1" applyProtection="1">
      <alignment vertical="center" wrapText="1"/>
      <protection locked="0"/>
    </xf>
    <xf numFmtId="0" fontId="21" fillId="0" borderId="13" xfId="0" applyFont="1" applyBorder="1" applyAlignment="1" applyProtection="1">
      <alignment vertical="center" wrapText="1"/>
      <protection locked="0"/>
    </xf>
    <xf numFmtId="0" fontId="21" fillId="0" borderId="103" xfId="0" applyFont="1" applyBorder="1" applyAlignment="1" applyProtection="1">
      <alignment vertical="center" shrinkToFit="1"/>
      <protection locked="0"/>
    </xf>
    <xf numFmtId="0" fontId="21" fillId="0" borderId="18" xfId="0" applyFont="1" applyBorder="1" applyAlignment="1" applyProtection="1">
      <alignment vertical="center" shrinkToFit="1"/>
      <protection locked="0"/>
    </xf>
    <xf numFmtId="0" fontId="21" fillId="0" borderId="19" xfId="0" applyFont="1" applyBorder="1" applyAlignment="1" applyProtection="1">
      <alignment vertical="center" shrinkToFit="1"/>
      <protection locked="0"/>
    </xf>
    <xf numFmtId="178" fontId="20" fillId="0" borderId="38" xfId="0" applyNumberFormat="1" applyFont="1" applyBorder="1" applyAlignment="1" applyProtection="1">
      <alignment horizontal="center" vertical="center" wrapText="1" shrinkToFit="1"/>
      <protection locked="0"/>
    </xf>
    <xf numFmtId="178" fontId="20" fillId="0" borderId="39" xfId="0" applyNumberFormat="1" applyFont="1" applyBorder="1" applyAlignment="1" applyProtection="1">
      <alignment horizontal="center" vertical="center" shrinkToFit="1"/>
      <protection locked="0"/>
    </xf>
    <xf numFmtId="0" fontId="21" fillId="0" borderId="105" xfId="0" applyFont="1" applyBorder="1" applyProtection="1">
      <alignment vertical="center"/>
      <protection locked="0"/>
    </xf>
    <xf numFmtId="0" fontId="21" fillId="0" borderId="106" xfId="0" applyFont="1" applyBorder="1" applyProtection="1">
      <alignment vertical="center"/>
      <protection locked="0"/>
    </xf>
    <xf numFmtId="0" fontId="21" fillId="0" borderId="107" xfId="0" applyFont="1" applyBorder="1" applyProtection="1">
      <alignment vertical="center"/>
      <protection locked="0"/>
    </xf>
    <xf numFmtId="0" fontId="21" fillId="0" borderId="38" xfId="0" applyFont="1" applyBorder="1" applyProtection="1">
      <alignment vertical="center"/>
      <protection locked="0"/>
    </xf>
    <xf numFmtId="0" fontId="21" fillId="0" borderId="39" xfId="0" applyFont="1" applyBorder="1" applyProtection="1">
      <alignment vertical="center"/>
      <protection locked="0"/>
    </xf>
    <xf numFmtId="0" fontId="21" fillId="0" borderId="56" xfId="0" applyFont="1" applyBorder="1" applyProtection="1">
      <alignment vertical="center"/>
      <protection locked="0"/>
    </xf>
    <xf numFmtId="0" fontId="18" fillId="3" borderId="92" xfId="0" applyFont="1" applyFill="1" applyBorder="1">
      <alignment vertical="center"/>
    </xf>
    <xf numFmtId="0" fontId="18" fillId="3" borderId="34" xfId="0" applyFont="1" applyFill="1" applyBorder="1">
      <alignment vertical="center"/>
    </xf>
    <xf numFmtId="0" fontId="22" fillId="0" borderId="18" xfId="3" applyFont="1" applyBorder="1" applyAlignment="1" applyProtection="1">
      <alignment horizontal="center" vertical="center"/>
      <protection hidden="1"/>
    </xf>
    <xf numFmtId="0" fontId="18" fillId="3" borderId="11" xfId="0" applyFont="1" applyFill="1" applyBorder="1" applyAlignment="1">
      <alignment horizontal="left" vertical="center" shrinkToFit="1"/>
    </xf>
    <xf numFmtId="0" fontId="18" fillId="3" borderId="61" xfId="0" applyFont="1" applyFill="1" applyBorder="1" applyAlignment="1">
      <alignment horizontal="left" vertical="center" shrinkToFit="1"/>
    </xf>
    <xf numFmtId="0" fontId="10" fillId="2" borderId="11" xfId="0" applyFont="1" applyFill="1" applyBorder="1">
      <alignment vertical="center"/>
    </xf>
    <xf numFmtId="0" fontId="10" fillId="2" borderId="12" xfId="0" applyFont="1" applyFill="1" applyBorder="1">
      <alignment vertical="center"/>
    </xf>
    <xf numFmtId="0" fontId="10" fillId="2" borderId="13" xfId="0" applyFont="1" applyFill="1" applyBorder="1">
      <alignment vertical="center"/>
    </xf>
    <xf numFmtId="0" fontId="19" fillId="0" borderId="35" xfId="0" applyFont="1" applyBorder="1" applyProtection="1">
      <alignment vertical="center"/>
      <protection locked="0"/>
    </xf>
    <xf numFmtId="0" fontId="19" fillId="0" borderId="36" xfId="0" applyFont="1" applyBorder="1" applyProtection="1">
      <alignment vertical="center"/>
      <protection locked="0"/>
    </xf>
    <xf numFmtId="0" fontId="19" fillId="0" borderId="90" xfId="0" applyFont="1" applyBorder="1" applyProtection="1">
      <alignment vertical="center"/>
      <protection locked="0"/>
    </xf>
    <xf numFmtId="49" fontId="21" fillId="0" borderId="38" xfId="0" applyNumberFormat="1" applyFont="1" applyBorder="1" applyProtection="1">
      <alignment vertical="center"/>
      <protection locked="0"/>
    </xf>
    <xf numFmtId="49" fontId="21" fillId="0" borderId="39" xfId="0" applyNumberFormat="1" applyFont="1" applyBorder="1" applyProtection="1">
      <alignment vertical="center"/>
      <protection locked="0"/>
    </xf>
    <xf numFmtId="49" fontId="21" fillId="0" borderId="56" xfId="0" applyNumberFormat="1" applyFont="1" applyBorder="1" applyProtection="1">
      <alignment vertical="center"/>
      <protection locked="0"/>
    </xf>
    <xf numFmtId="0" fontId="21" fillId="0" borderId="39" xfId="0" applyFont="1" applyBorder="1" applyAlignment="1" applyProtection="1">
      <alignment vertical="center" wrapText="1"/>
      <protection locked="0"/>
    </xf>
    <xf numFmtId="0" fontId="21" fillId="0" borderId="56" xfId="0" applyFont="1" applyBorder="1" applyAlignment="1" applyProtection="1">
      <alignment vertical="center" wrapText="1"/>
      <protection locked="0"/>
    </xf>
    <xf numFmtId="49" fontId="66" fillId="0" borderId="40" xfId="4" applyNumberFormat="1" applyFont="1" applyBorder="1" applyProtection="1">
      <alignment vertical="center"/>
      <protection locked="0"/>
    </xf>
    <xf numFmtId="49" fontId="21" fillId="0" borderId="41" xfId="0" applyNumberFormat="1" applyFont="1" applyBorder="1" applyProtection="1">
      <alignment vertical="center"/>
      <protection locked="0"/>
    </xf>
    <xf numFmtId="49" fontId="21" fillId="0" borderId="91" xfId="0" applyNumberFormat="1" applyFont="1" applyBorder="1" applyProtection="1">
      <alignment vertical="center"/>
      <protection locked="0"/>
    </xf>
    <xf numFmtId="0" fontId="21" fillId="0" borderId="41" xfId="0" applyFont="1" applyBorder="1" applyAlignment="1" applyProtection="1">
      <alignment vertical="center" wrapText="1"/>
      <protection locked="0"/>
    </xf>
    <xf numFmtId="0" fontId="21" fillId="0" borderId="91" xfId="0" applyFont="1" applyBorder="1" applyAlignment="1" applyProtection="1">
      <alignment vertical="center" wrapText="1"/>
      <protection locked="0"/>
    </xf>
    <xf numFmtId="0" fontId="21" fillId="0" borderId="43" xfId="0" applyFont="1" applyBorder="1" applyAlignment="1" applyProtection="1">
      <alignment vertical="center" wrapText="1"/>
      <protection locked="0"/>
    </xf>
    <xf numFmtId="0" fontId="21" fillId="0" borderId="44" xfId="0" applyFont="1" applyBorder="1" applyAlignment="1" applyProtection="1">
      <alignment vertical="center" wrapText="1"/>
      <protection locked="0"/>
    </xf>
    <xf numFmtId="0" fontId="21" fillId="0" borderId="111" xfId="0" applyFont="1" applyBorder="1" applyAlignment="1" applyProtection="1">
      <alignment vertical="center" wrapText="1"/>
      <protection locked="0"/>
    </xf>
    <xf numFmtId="182" fontId="21" fillId="0" borderId="40" xfId="0" applyNumberFormat="1" applyFont="1" applyBorder="1" applyAlignment="1" applyProtection="1">
      <alignment horizontal="left" vertical="center" shrinkToFit="1"/>
      <protection locked="0"/>
    </xf>
    <xf numFmtId="182" fontId="21" fillId="0" borderId="41" xfId="0" applyNumberFormat="1" applyFont="1" applyBorder="1" applyAlignment="1" applyProtection="1">
      <alignment horizontal="left" vertical="center" shrinkToFit="1"/>
      <protection locked="0"/>
    </xf>
    <xf numFmtId="182" fontId="21" fillId="0" borderId="41" xfId="0" applyNumberFormat="1" applyFont="1" applyBorder="1" applyAlignment="1" applyProtection="1">
      <alignment horizontal="center" vertical="center" shrinkToFit="1"/>
      <protection hidden="1"/>
    </xf>
    <xf numFmtId="182" fontId="21" fillId="0" borderId="91" xfId="0" applyNumberFormat="1" applyFont="1" applyBorder="1" applyAlignment="1" applyProtection="1">
      <alignment horizontal="center" vertical="center" shrinkToFit="1"/>
      <protection hidden="1"/>
    </xf>
    <xf numFmtId="0" fontId="16" fillId="3" borderId="102" xfId="0" applyFont="1" applyFill="1" applyBorder="1" applyAlignment="1">
      <alignment horizontal="left" vertical="center" wrapText="1"/>
    </xf>
    <xf numFmtId="0" fontId="16" fillId="3" borderId="80" xfId="0" applyFont="1" applyFill="1" applyBorder="1" applyAlignment="1">
      <alignment horizontal="left" vertical="center" wrapText="1"/>
    </xf>
    <xf numFmtId="0" fontId="16" fillId="3" borderId="36" xfId="0" applyFont="1" applyFill="1" applyBorder="1">
      <alignment vertical="center"/>
    </xf>
    <xf numFmtId="0" fontId="16" fillId="3" borderId="34" xfId="0" applyFont="1" applyFill="1" applyBorder="1">
      <alignment vertical="center"/>
    </xf>
    <xf numFmtId="0" fontId="16" fillId="3" borderId="124" xfId="0" applyFont="1" applyFill="1" applyBorder="1" applyAlignment="1">
      <alignment horizontal="left" vertical="center" wrapText="1" shrinkToFit="1"/>
    </xf>
    <xf numFmtId="0" fontId="16" fillId="3" borderId="122" xfId="0" applyFont="1" applyFill="1" applyBorder="1" applyAlignment="1">
      <alignment horizontal="left" vertical="center" wrapText="1" shrinkToFit="1"/>
    </xf>
    <xf numFmtId="0" fontId="8" fillId="3" borderId="92" xfId="0" applyFont="1" applyFill="1" applyBorder="1">
      <alignment vertical="center"/>
    </xf>
    <xf numFmtId="0" fontId="8" fillId="3" borderId="34" xfId="0" applyFont="1" applyFill="1" applyBorder="1">
      <alignment vertical="center"/>
    </xf>
    <xf numFmtId="0" fontId="8" fillId="0" borderId="38" xfId="0" applyFont="1" applyBorder="1" applyAlignment="1" applyProtection="1">
      <alignment horizontal="left" vertical="center" wrapText="1"/>
      <protection locked="0"/>
    </xf>
    <xf numFmtId="0" fontId="8" fillId="0" borderId="39" xfId="0" applyFont="1" applyBorder="1" applyAlignment="1" applyProtection="1">
      <alignment horizontal="left" vertical="center" wrapText="1"/>
      <protection locked="0"/>
    </xf>
    <xf numFmtId="0" fontId="8" fillId="0" borderId="56" xfId="0" applyFont="1" applyBorder="1" applyAlignment="1" applyProtection="1">
      <alignment horizontal="left" vertical="center" wrapText="1"/>
      <protection locked="0"/>
    </xf>
    <xf numFmtId="0" fontId="8" fillId="3" borderId="102" xfId="0" applyFont="1" applyFill="1" applyBorder="1">
      <alignment vertical="center"/>
    </xf>
    <xf numFmtId="0" fontId="8" fillId="3" borderId="80" xfId="0" applyFont="1" applyFill="1" applyBorder="1">
      <alignment vertical="center"/>
    </xf>
    <xf numFmtId="0" fontId="0" fillId="8" borderId="12" xfId="0" applyFill="1" applyBorder="1" applyAlignment="1">
      <alignment horizontal="left" vertical="center"/>
    </xf>
    <xf numFmtId="0" fontId="0" fillId="8" borderId="13" xfId="0" applyFill="1" applyBorder="1" applyAlignment="1">
      <alignment horizontal="left" vertical="center"/>
    </xf>
    <xf numFmtId="0" fontId="16" fillId="3" borderId="39" xfId="0" applyFont="1" applyFill="1" applyBorder="1" applyAlignment="1">
      <alignment vertical="center" wrapText="1"/>
    </xf>
    <xf numFmtId="0" fontId="16" fillId="3" borderId="37" xfId="0" applyFont="1" applyFill="1" applyBorder="1">
      <alignment vertical="center"/>
    </xf>
    <xf numFmtId="0" fontId="8" fillId="3" borderId="55" xfId="0" applyFont="1" applyFill="1" applyBorder="1">
      <alignment vertical="center"/>
    </xf>
    <xf numFmtId="0" fontId="8" fillId="3" borderId="37" xfId="0" applyFont="1" applyFill="1" applyBorder="1">
      <alignment vertical="center"/>
    </xf>
    <xf numFmtId="0" fontId="8" fillId="0" borderId="38" xfId="0" applyFont="1" applyBorder="1" applyAlignment="1" applyProtection="1">
      <alignment horizontal="left" vertical="center"/>
      <protection locked="0"/>
    </xf>
    <xf numFmtId="0" fontId="8" fillId="0" borderId="39" xfId="0" applyFont="1" applyBorder="1" applyAlignment="1" applyProtection="1">
      <alignment horizontal="left" vertical="center"/>
      <protection locked="0"/>
    </xf>
    <xf numFmtId="0" fontId="8" fillId="0" borderId="56" xfId="0" applyFont="1" applyBorder="1" applyAlignment="1" applyProtection="1">
      <alignment horizontal="left" vertical="center"/>
      <protection locked="0"/>
    </xf>
    <xf numFmtId="0" fontId="65" fillId="0" borderId="40" xfId="4" applyBorder="1" applyAlignment="1" applyProtection="1">
      <alignment horizontal="left" vertical="center"/>
      <protection locked="0"/>
    </xf>
    <xf numFmtId="0" fontId="8" fillId="0" borderId="41" xfId="0" applyFont="1" applyBorder="1" applyAlignment="1" applyProtection="1">
      <alignment horizontal="left" vertical="center"/>
      <protection locked="0"/>
    </xf>
    <xf numFmtId="0" fontId="8" fillId="0" borderId="91" xfId="0" applyFont="1" applyBorder="1" applyAlignment="1" applyProtection="1">
      <alignment horizontal="left" vertical="center"/>
      <protection locked="0"/>
    </xf>
    <xf numFmtId="0" fontId="8" fillId="0" borderId="38" xfId="0" applyFont="1" applyBorder="1" applyAlignment="1" applyProtection="1">
      <alignment horizontal="left" vertical="top" wrapText="1"/>
      <protection locked="0"/>
    </xf>
    <xf numFmtId="0" fontId="8" fillId="0" borderId="39" xfId="0" applyFont="1" applyBorder="1" applyAlignment="1" applyProtection="1">
      <alignment horizontal="left" vertical="top" wrapText="1"/>
      <protection locked="0"/>
    </xf>
    <xf numFmtId="0" fontId="8" fillId="0" borderId="56" xfId="0" applyFont="1" applyBorder="1" applyAlignment="1" applyProtection="1">
      <alignment horizontal="left" vertical="top" wrapText="1"/>
      <protection locked="0"/>
    </xf>
    <xf numFmtId="0" fontId="8" fillId="0" borderId="35" xfId="0" applyFont="1" applyBorder="1" applyAlignment="1" applyProtection="1">
      <alignment horizontal="left" vertical="center"/>
      <protection locked="0"/>
    </xf>
    <xf numFmtId="0" fontId="8" fillId="0" borderId="36" xfId="0" applyFont="1" applyBorder="1" applyAlignment="1" applyProtection="1">
      <alignment horizontal="left" vertical="center"/>
      <protection locked="0"/>
    </xf>
    <xf numFmtId="0" fontId="8" fillId="0" borderId="90" xfId="0" applyFont="1" applyBorder="1" applyAlignment="1" applyProtection="1">
      <alignment horizontal="left" vertical="center"/>
      <protection locked="0"/>
    </xf>
    <xf numFmtId="0" fontId="11" fillId="3" borderId="27" xfId="0" applyFont="1" applyFill="1" applyBorder="1" applyAlignment="1">
      <alignment vertical="center" wrapText="1"/>
    </xf>
    <xf numFmtId="0" fontId="11" fillId="3" borderId="63" xfId="0" applyFont="1" applyFill="1" applyBorder="1" applyAlignment="1">
      <alignment vertical="center" wrapText="1"/>
    </xf>
    <xf numFmtId="0" fontId="16" fillId="3" borderId="126" xfId="0" applyFont="1" applyFill="1" applyBorder="1">
      <alignment vertical="center"/>
    </xf>
    <xf numFmtId="0" fontId="16" fillId="3" borderId="125" xfId="0" applyFont="1" applyFill="1" applyBorder="1">
      <alignment vertical="center"/>
    </xf>
    <xf numFmtId="0" fontId="2" fillId="3" borderId="27" xfId="0" applyFont="1" applyFill="1" applyBorder="1" applyAlignment="1">
      <alignment horizontal="left" vertical="center" wrapText="1"/>
    </xf>
    <xf numFmtId="0" fontId="2" fillId="3" borderId="63" xfId="0" applyFont="1" applyFill="1" applyBorder="1" applyAlignment="1">
      <alignment horizontal="left" vertical="center"/>
    </xf>
    <xf numFmtId="0" fontId="2" fillId="3" borderId="20" xfId="0" applyFont="1" applyFill="1" applyBorder="1" applyAlignment="1">
      <alignment horizontal="left" vertical="center"/>
    </xf>
    <xf numFmtId="0" fontId="65" fillId="0" borderId="41" xfId="4" applyBorder="1" applyAlignment="1" applyProtection="1">
      <alignment horizontal="left" vertical="top" wrapText="1"/>
      <protection locked="0"/>
    </xf>
    <xf numFmtId="0" fontId="65" fillId="0" borderId="91" xfId="4" applyBorder="1" applyAlignment="1" applyProtection="1">
      <alignment horizontal="left" vertical="top" wrapText="1"/>
      <protection locked="0"/>
    </xf>
    <xf numFmtId="0" fontId="67" fillId="9" borderId="128" xfId="0" applyFont="1" applyFill="1" applyBorder="1" applyAlignment="1" applyProtection="1">
      <alignment horizontal="left" vertical="center"/>
      <protection locked="0"/>
    </xf>
    <xf numFmtId="0" fontId="67" fillId="9" borderId="129" xfId="0" applyFont="1" applyFill="1" applyBorder="1" applyAlignment="1" applyProtection="1">
      <alignment horizontal="left" vertical="center"/>
      <protection locked="0"/>
    </xf>
    <xf numFmtId="0" fontId="10" fillId="0" borderId="130" xfId="0" applyFont="1" applyBorder="1" applyAlignment="1" applyProtection="1">
      <alignment horizontal="left" vertical="top"/>
      <protection locked="0"/>
    </xf>
    <xf numFmtId="0" fontId="10" fillId="0" borderId="0" xfId="0" applyFont="1" applyAlignment="1" applyProtection="1">
      <alignment horizontal="left" vertical="top"/>
      <protection locked="0"/>
    </xf>
    <xf numFmtId="0" fontId="10" fillId="0" borderId="131" xfId="0" applyFont="1" applyBorder="1" applyAlignment="1" applyProtection="1">
      <alignment horizontal="left" vertical="top"/>
      <protection locked="0"/>
    </xf>
    <xf numFmtId="0" fontId="10" fillId="0" borderId="132" xfId="0" applyFont="1" applyBorder="1" applyAlignment="1" applyProtection="1">
      <alignment horizontal="left" vertical="top"/>
      <protection locked="0"/>
    </xf>
    <xf numFmtId="0" fontId="10" fillId="0" borderId="133" xfId="0" applyFont="1" applyBorder="1" applyAlignment="1" applyProtection="1">
      <alignment horizontal="left" vertical="top"/>
      <protection locked="0"/>
    </xf>
    <xf numFmtId="0" fontId="10" fillId="0" borderId="134" xfId="0" applyFont="1" applyBorder="1" applyAlignment="1" applyProtection="1">
      <alignment horizontal="left" vertical="top"/>
      <protection locked="0"/>
    </xf>
    <xf numFmtId="0" fontId="18" fillId="0" borderId="0" xfId="0" applyFont="1" applyAlignment="1">
      <alignment horizontal="left" vertical="center" wrapText="1"/>
    </xf>
    <xf numFmtId="0" fontId="0" fillId="0" borderId="0" xfId="0" applyAlignment="1">
      <alignment horizontal="left" vertical="center" wrapText="1"/>
    </xf>
    <xf numFmtId="0" fontId="6" fillId="0" borderId="127" xfId="0" applyFont="1" applyBorder="1" applyAlignment="1" applyProtection="1">
      <alignment horizontal="left" vertical="top"/>
      <protection locked="0"/>
    </xf>
    <xf numFmtId="0" fontId="6" fillId="0" borderId="128" xfId="0" applyFont="1" applyBorder="1" applyAlignment="1" applyProtection="1">
      <alignment horizontal="left" vertical="top"/>
      <protection locked="0"/>
    </xf>
    <xf numFmtId="0" fontId="6" fillId="0" borderId="129" xfId="0" applyFont="1" applyBorder="1" applyAlignment="1" applyProtection="1">
      <alignment horizontal="left" vertical="top"/>
      <protection locked="0"/>
    </xf>
    <xf numFmtId="0" fontId="6" fillId="0" borderId="130" xfId="0" applyFont="1" applyBorder="1" applyAlignment="1" applyProtection="1">
      <alignment horizontal="left" vertical="top"/>
      <protection locked="0"/>
    </xf>
    <xf numFmtId="0" fontId="6" fillId="0" borderId="0" xfId="0" applyFont="1" applyAlignment="1" applyProtection="1">
      <alignment horizontal="left" vertical="top"/>
      <protection locked="0"/>
    </xf>
    <xf numFmtId="0" fontId="6" fillId="0" borderId="131" xfId="0" applyFont="1" applyBorder="1" applyAlignment="1" applyProtection="1">
      <alignment horizontal="left" vertical="top"/>
      <protection locked="0"/>
    </xf>
    <xf numFmtId="0" fontId="6" fillId="0" borderId="132" xfId="0" applyFont="1" applyBorder="1" applyAlignment="1" applyProtection="1">
      <alignment horizontal="left" vertical="top"/>
      <protection locked="0"/>
    </xf>
    <xf numFmtId="0" fontId="6" fillId="0" borderId="133" xfId="0" applyFont="1" applyBorder="1" applyAlignment="1" applyProtection="1">
      <alignment horizontal="left" vertical="top"/>
      <protection locked="0"/>
    </xf>
    <xf numFmtId="0" fontId="6" fillId="0" borderId="134" xfId="0" applyFont="1" applyBorder="1" applyAlignment="1" applyProtection="1">
      <alignment horizontal="left" vertical="top"/>
      <protection locked="0"/>
    </xf>
    <xf numFmtId="0" fontId="1" fillId="0" borderId="12" xfId="0" applyFont="1" applyBorder="1" applyAlignment="1" applyProtection="1">
      <alignment horizontal="center" vertical="center"/>
      <protection hidden="1"/>
    </xf>
    <xf numFmtId="0" fontId="1" fillId="0" borderId="13" xfId="0" applyFont="1" applyBorder="1" applyAlignment="1" applyProtection="1">
      <alignment horizontal="center" vertical="center"/>
      <protection hidden="1"/>
    </xf>
    <xf numFmtId="0" fontId="11" fillId="0" borderId="14" xfId="0" applyFont="1" applyBorder="1" applyAlignment="1" applyProtection="1">
      <alignment horizontal="left" vertical="center"/>
      <protection hidden="1"/>
    </xf>
    <xf numFmtId="0" fontId="11" fillId="0" borderId="15" xfId="0" applyFont="1" applyBorder="1" applyAlignment="1" applyProtection="1">
      <alignment horizontal="left" vertical="center"/>
      <protection hidden="1"/>
    </xf>
    <xf numFmtId="0" fontId="11" fillId="0" borderId="16" xfId="0" applyFont="1" applyBorder="1" applyAlignment="1" applyProtection="1">
      <alignment horizontal="left" vertical="center"/>
      <protection hidden="1"/>
    </xf>
    <xf numFmtId="0" fontId="11" fillId="0" borderId="17" xfId="0" applyFont="1" applyBorder="1" applyAlignment="1" applyProtection="1">
      <alignment horizontal="left" vertical="center"/>
      <protection hidden="1"/>
    </xf>
    <xf numFmtId="0" fontId="11" fillId="0" borderId="18" xfId="0" applyFont="1" applyBorder="1" applyAlignment="1" applyProtection="1">
      <alignment horizontal="left" vertical="center"/>
      <protection hidden="1"/>
    </xf>
    <xf numFmtId="0" fontId="11" fillId="0" borderId="19" xfId="0" applyFont="1" applyBorder="1" applyAlignment="1" applyProtection="1">
      <alignment horizontal="left" vertical="center"/>
      <protection hidden="1"/>
    </xf>
    <xf numFmtId="0" fontId="0" fillId="0" borderId="0" xfId="0" applyAlignment="1">
      <alignment horizontal="left" vertical="center"/>
    </xf>
    <xf numFmtId="0" fontId="53" fillId="0" borderId="0" xfId="0" applyFont="1" applyAlignment="1">
      <alignment horizontal="left" vertical="center" wrapText="1"/>
    </xf>
    <xf numFmtId="0" fontId="0" fillId="0" borderId="0" xfId="0" applyAlignment="1" applyProtection="1">
      <alignment horizontal="right" vertical="center"/>
      <protection hidden="1"/>
    </xf>
    <xf numFmtId="0" fontId="18" fillId="0" borderId="0" xfId="0" applyFont="1" applyAlignment="1">
      <alignment horizontal="left" vertical="center"/>
    </xf>
    <xf numFmtId="0" fontId="6" fillId="0" borderId="0" xfId="0" applyFont="1" applyAlignment="1" applyProtection="1">
      <alignment horizontal="left" vertical="top" wrapText="1"/>
      <protection hidden="1"/>
    </xf>
    <xf numFmtId="177" fontId="6" fillId="0" borderId="0" xfId="0" applyNumberFormat="1" applyFont="1" applyAlignment="1" applyProtection="1">
      <alignment horizontal="right" vertical="center" shrinkToFit="1"/>
      <protection locked="0"/>
    </xf>
    <xf numFmtId="0" fontId="0" fillId="0" borderId="127" xfId="0" applyBorder="1" applyAlignment="1" applyProtection="1">
      <alignment horizontal="left" vertical="top"/>
      <protection locked="0"/>
    </xf>
    <xf numFmtId="0" fontId="0" fillId="0" borderId="128" xfId="0" applyBorder="1" applyAlignment="1" applyProtection="1">
      <alignment horizontal="left" vertical="top"/>
      <protection locked="0"/>
    </xf>
    <xf numFmtId="0" fontId="0" fillId="0" borderId="129" xfId="0" applyBorder="1" applyAlignment="1" applyProtection="1">
      <alignment horizontal="left" vertical="top"/>
      <protection locked="0"/>
    </xf>
    <xf numFmtId="0" fontId="0" fillId="0" borderId="132" xfId="0" applyBorder="1" applyAlignment="1" applyProtection="1">
      <alignment horizontal="left" vertical="top"/>
      <protection locked="0"/>
    </xf>
    <xf numFmtId="0" fontId="0" fillId="0" borderId="133" xfId="0" applyBorder="1" applyAlignment="1" applyProtection="1">
      <alignment horizontal="left" vertical="top"/>
      <protection locked="0"/>
    </xf>
    <xf numFmtId="0" fontId="0" fillId="0" borderId="134" xfId="0" applyBorder="1" applyAlignment="1" applyProtection="1">
      <alignment horizontal="left" vertical="top"/>
      <protection locked="0"/>
    </xf>
    <xf numFmtId="0" fontId="11" fillId="0" borderId="11" xfId="0" applyFont="1" applyBorder="1" applyAlignment="1" applyProtection="1">
      <alignment vertical="center" wrapText="1"/>
      <protection hidden="1"/>
    </xf>
    <xf numFmtId="0" fontId="11" fillId="0" borderId="12" xfId="0" applyFont="1" applyBorder="1" applyAlignment="1" applyProtection="1">
      <alignment vertical="center" wrapText="1"/>
      <protection hidden="1"/>
    </xf>
    <xf numFmtId="177" fontId="11" fillId="0" borderId="0" xfId="0" applyNumberFormat="1" applyFont="1" applyAlignment="1" applyProtection="1">
      <alignment horizontal="left" vertical="center" shrinkToFit="1"/>
      <protection locked="0"/>
    </xf>
    <xf numFmtId="177" fontId="11" fillId="0" borderId="65" xfId="0" applyNumberFormat="1" applyFont="1" applyBorder="1" applyAlignment="1" applyProtection="1">
      <alignment horizontal="left" vertical="center" shrinkToFit="1"/>
      <protection locked="0"/>
    </xf>
    <xf numFmtId="0" fontId="1" fillId="0" borderId="11" xfId="0" applyFont="1" applyBorder="1" applyAlignment="1" applyProtection="1">
      <alignment horizontal="center" vertical="center"/>
      <protection hidden="1"/>
    </xf>
    <xf numFmtId="0" fontId="29" fillId="0" borderId="0" xfId="0" applyFont="1" applyAlignment="1" applyProtection="1">
      <alignment horizontal="center" vertical="center"/>
      <protection hidden="1"/>
    </xf>
    <xf numFmtId="0" fontId="6" fillId="0" borderId="0" xfId="0" applyFont="1" applyAlignment="1" applyProtection="1">
      <alignment horizontal="left" vertical="center" shrinkToFit="1"/>
      <protection hidden="1"/>
    </xf>
    <xf numFmtId="177" fontId="6" fillId="0" borderId="0" xfId="0" applyNumberFormat="1" applyFont="1" applyAlignment="1" applyProtection="1">
      <alignment horizontal="distributed" vertical="center" shrinkToFit="1"/>
      <protection locked="0"/>
    </xf>
    <xf numFmtId="0" fontId="6" fillId="0" borderId="0" xfId="0" applyFont="1" applyAlignment="1" applyProtection="1">
      <alignment horizontal="right" vertical="center" shrinkToFit="1"/>
      <protection hidden="1"/>
    </xf>
    <xf numFmtId="0" fontId="23" fillId="7" borderId="0" xfId="3" applyFont="1" applyFill="1" applyAlignment="1">
      <alignment horizontal="left" vertical="center" wrapText="1"/>
    </xf>
    <xf numFmtId="0" fontId="11" fillId="0" borderId="14" xfId="3" applyFont="1" applyBorder="1" applyAlignment="1" applyProtection="1">
      <alignment horizontal="center" vertical="center" shrinkToFit="1"/>
      <protection locked="0"/>
    </xf>
    <xf numFmtId="0" fontId="11" fillId="0" borderId="17" xfId="3" applyFont="1" applyBorder="1" applyAlignment="1" applyProtection="1">
      <alignment horizontal="center" vertical="center" shrinkToFit="1"/>
      <protection locked="0"/>
    </xf>
    <xf numFmtId="0" fontId="2" fillId="0" borderId="27" xfId="3" applyFont="1" applyBorder="1" applyAlignment="1" applyProtection="1">
      <alignment horizontal="center" vertical="center" wrapText="1"/>
      <protection locked="0"/>
    </xf>
    <xf numFmtId="0" fontId="2" fillId="0" borderId="20" xfId="3" applyFont="1" applyBorder="1" applyAlignment="1" applyProtection="1">
      <alignment horizontal="center" vertical="center" wrapText="1"/>
      <protection locked="0"/>
    </xf>
    <xf numFmtId="0" fontId="11" fillId="0" borderId="27" xfId="3" applyFont="1" applyBorder="1" applyAlignment="1" applyProtection="1">
      <alignment horizontal="center" vertical="center" shrinkToFit="1"/>
      <protection locked="0"/>
    </xf>
    <xf numFmtId="0" fontId="11" fillId="0" borderId="20" xfId="3" applyFont="1" applyBorder="1" applyAlignment="1" applyProtection="1">
      <alignment horizontal="center" vertical="center" shrinkToFit="1"/>
      <protection locked="0"/>
    </xf>
    <xf numFmtId="0" fontId="8" fillId="0" borderId="14" xfId="3" applyFont="1" applyBorder="1" applyAlignment="1" applyProtection="1">
      <alignment horizontal="center" vertical="center"/>
      <protection locked="0"/>
    </xf>
    <xf numFmtId="0" fontId="8" fillId="0" borderId="16" xfId="3" applyFont="1" applyBorder="1" applyAlignment="1" applyProtection="1">
      <alignment horizontal="center" vertical="center"/>
      <protection locked="0"/>
    </xf>
    <xf numFmtId="0" fontId="8" fillId="0" borderId="17" xfId="3" applyFont="1" applyBorder="1" applyAlignment="1" applyProtection="1">
      <alignment horizontal="center" vertical="center"/>
      <protection locked="0"/>
    </xf>
    <xf numFmtId="0" fontId="8" fillId="0" borderId="19" xfId="3" applyFont="1" applyBorder="1" applyAlignment="1" applyProtection="1">
      <alignment horizontal="center" vertical="center"/>
      <protection locked="0"/>
    </xf>
    <xf numFmtId="0" fontId="8" fillId="0" borderId="27" xfId="3" applyFont="1" applyBorder="1" applyAlignment="1" applyProtection="1">
      <alignment horizontal="center" vertical="center"/>
      <protection locked="0"/>
    </xf>
    <xf numFmtId="0" fontId="8" fillId="0" borderId="20" xfId="3" applyFont="1" applyBorder="1" applyAlignment="1" applyProtection="1">
      <alignment horizontal="center" vertical="center"/>
      <protection locked="0"/>
    </xf>
    <xf numFmtId="0" fontId="2" fillId="0" borderId="14" xfId="3" applyFont="1" applyBorder="1" applyAlignment="1" applyProtection="1">
      <alignment horizontal="left" vertical="center" wrapText="1"/>
      <protection locked="0"/>
    </xf>
    <xf numFmtId="0" fontId="2" fillId="0" borderId="16" xfId="3" applyFont="1" applyBorder="1" applyAlignment="1" applyProtection="1">
      <alignment horizontal="left" vertical="center" wrapText="1"/>
      <protection locked="0"/>
    </xf>
    <xf numFmtId="0" fontId="2" fillId="0" borderId="17" xfId="3" applyFont="1" applyBorder="1" applyAlignment="1" applyProtection="1">
      <alignment horizontal="left" vertical="center" wrapText="1"/>
      <protection locked="0"/>
    </xf>
    <xf numFmtId="0" fontId="2" fillId="0" borderId="19" xfId="3" applyFont="1" applyBorder="1" applyAlignment="1" applyProtection="1">
      <alignment horizontal="left" vertical="center" wrapText="1"/>
      <protection locked="0"/>
    </xf>
    <xf numFmtId="178" fontId="2" fillId="0" borderId="27" xfId="3" applyNumberFormat="1" applyFont="1" applyBorder="1" applyAlignment="1" applyProtection="1">
      <alignment horizontal="center" vertical="center" shrinkToFit="1"/>
      <protection locked="0"/>
    </xf>
    <xf numFmtId="178" fontId="2" fillId="0" borderId="20" xfId="3" applyNumberFormat="1" applyFont="1" applyBorder="1" applyAlignment="1" applyProtection="1">
      <alignment horizontal="center" vertical="center" shrinkToFit="1"/>
      <protection locked="0"/>
    </xf>
    <xf numFmtId="182" fontId="11" fillId="0" borderId="27" xfId="3" applyNumberFormat="1" applyFont="1" applyBorder="1" applyAlignment="1" applyProtection="1">
      <alignment horizontal="center" vertical="center" shrinkToFit="1"/>
      <protection locked="0"/>
    </xf>
    <xf numFmtId="182" fontId="11" fillId="0" borderId="20" xfId="3" applyNumberFormat="1" applyFont="1" applyBorder="1" applyAlignment="1" applyProtection="1">
      <alignment horizontal="center" vertical="center" shrinkToFit="1"/>
      <protection locked="0"/>
    </xf>
    <xf numFmtId="186" fontId="11" fillId="0" borderId="27" xfId="0" applyNumberFormat="1" applyFont="1" applyBorder="1" applyAlignment="1" applyProtection="1">
      <alignment horizontal="center" vertical="center" shrinkToFit="1"/>
      <protection locked="0"/>
    </xf>
    <xf numFmtId="186" fontId="11" fillId="0" borderId="20" xfId="0" applyNumberFormat="1" applyFont="1" applyBorder="1" applyAlignment="1" applyProtection="1">
      <alignment horizontal="center" vertical="center" shrinkToFit="1"/>
      <protection locked="0"/>
    </xf>
    <xf numFmtId="0" fontId="2" fillId="0" borderId="27" xfId="3" applyFont="1" applyBorder="1" applyAlignment="1" applyProtection="1">
      <alignment horizontal="center" vertical="center"/>
      <protection locked="0"/>
    </xf>
    <xf numFmtId="0" fontId="2" fillId="0" borderId="20" xfId="3" applyFont="1" applyBorder="1" applyAlignment="1" applyProtection="1">
      <alignment horizontal="center" vertical="center"/>
      <protection locked="0"/>
    </xf>
    <xf numFmtId="0" fontId="56" fillId="0" borderId="27" xfId="3" applyFont="1" applyBorder="1" applyAlignment="1" applyProtection="1">
      <alignment horizontal="center" vertical="center"/>
      <protection locked="0"/>
    </xf>
    <xf numFmtId="0" fontId="56" fillId="0" borderId="20" xfId="3" applyFont="1" applyBorder="1" applyAlignment="1" applyProtection="1">
      <alignment horizontal="center" vertical="center"/>
      <protection locked="0"/>
    </xf>
    <xf numFmtId="0" fontId="8" fillId="0" borderId="11" xfId="3" applyFont="1" applyBorder="1" applyAlignment="1" applyProtection="1">
      <alignment horizontal="left" vertical="center" wrapText="1"/>
      <protection locked="0"/>
    </xf>
    <xf numFmtId="0" fontId="8" fillId="0" borderId="13" xfId="3" applyFont="1" applyBorder="1" applyAlignment="1" applyProtection="1">
      <alignment horizontal="left" vertical="center" wrapText="1"/>
      <protection locked="0"/>
    </xf>
    <xf numFmtId="0" fontId="8" fillId="2" borderId="14" xfId="0" applyFont="1" applyFill="1" applyBorder="1" applyAlignment="1" applyProtection="1">
      <alignment horizontal="center" vertical="center" wrapText="1"/>
      <protection hidden="1"/>
    </xf>
    <xf numFmtId="0" fontId="8" fillId="2" borderId="16" xfId="0" applyFont="1" applyFill="1" applyBorder="1" applyAlignment="1" applyProtection="1">
      <alignment horizontal="center" vertical="center" wrapText="1"/>
      <protection hidden="1"/>
    </xf>
    <xf numFmtId="0" fontId="8" fillId="2" borderId="10" xfId="0" applyFont="1" applyFill="1" applyBorder="1" applyAlignment="1" applyProtection="1">
      <alignment horizontal="center" vertical="center" wrapText="1"/>
      <protection hidden="1"/>
    </xf>
    <xf numFmtId="0" fontId="8" fillId="2" borderId="65" xfId="0" applyFont="1" applyFill="1" applyBorder="1" applyAlignment="1" applyProtection="1">
      <alignment horizontal="center" vertical="center" wrapText="1"/>
      <protection hidden="1"/>
    </xf>
    <xf numFmtId="0" fontId="8" fillId="2" borderId="17" xfId="0" applyFont="1" applyFill="1" applyBorder="1" applyAlignment="1" applyProtection="1">
      <alignment horizontal="center" vertical="center" wrapText="1"/>
      <protection hidden="1"/>
    </xf>
    <xf numFmtId="0" fontId="8" fillId="2" borderId="19" xfId="0" applyFont="1" applyFill="1" applyBorder="1" applyAlignment="1" applyProtection="1">
      <alignment horizontal="center" vertical="center" wrapText="1"/>
      <protection hidden="1"/>
    </xf>
    <xf numFmtId="0" fontId="8" fillId="2" borderId="27" xfId="0" applyFont="1" applyFill="1" applyBorder="1" applyAlignment="1" applyProtection="1">
      <alignment horizontal="center" vertical="center"/>
      <protection hidden="1"/>
    </xf>
    <xf numFmtId="0" fontId="8" fillId="2" borderId="63" xfId="0" applyFont="1" applyFill="1" applyBorder="1" applyAlignment="1" applyProtection="1">
      <alignment horizontal="center" vertical="center"/>
      <protection hidden="1"/>
    </xf>
    <xf numFmtId="0" fontId="8" fillId="2" borderId="20" xfId="0" applyFont="1" applyFill="1" applyBorder="1" applyAlignment="1" applyProtection="1">
      <alignment horizontal="center" vertical="center"/>
      <protection hidden="1"/>
    </xf>
    <xf numFmtId="0" fontId="8" fillId="2" borderId="11" xfId="0" applyFont="1" applyFill="1" applyBorder="1" applyAlignment="1" applyProtection="1">
      <alignment horizontal="center" vertical="center"/>
      <protection hidden="1"/>
    </xf>
    <xf numFmtId="0" fontId="8" fillId="2" borderId="13" xfId="0" applyFont="1" applyFill="1" applyBorder="1" applyAlignment="1" applyProtection="1">
      <alignment horizontal="center" vertical="center"/>
      <protection hidden="1"/>
    </xf>
    <xf numFmtId="0" fontId="8" fillId="2" borderId="9" xfId="0" applyFont="1" applyFill="1" applyBorder="1" applyAlignment="1" applyProtection="1">
      <alignment horizontal="center" vertical="center" wrapText="1"/>
      <protection hidden="1"/>
    </xf>
    <xf numFmtId="0" fontId="8" fillId="2" borderId="9" xfId="0" applyFont="1" applyFill="1" applyBorder="1" applyAlignment="1" applyProtection="1">
      <alignment horizontal="center" vertical="center"/>
      <protection hidden="1"/>
    </xf>
    <xf numFmtId="0" fontId="8" fillId="2" borderId="27" xfId="0" applyFont="1" applyFill="1" applyBorder="1" applyAlignment="1" applyProtection="1">
      <alignment horizontal="center" vertical="center" wrapText="1"/>
      <protection hidden="1"/>
    </xf>
    <xf numFmtId="0" fontId="8" fillId="2" borderId="63" xfId="0" applyFont="1" applyFill="1" applyBorder="1" applyAlignment="1" applyProtection="1">
      <alignment horizontal="center" vertical="center" wrapText="1"/>
      <protection hidden="1"/>
    </xf>
    <xf numFmtId="0" fontId="8" fillId="2" borderId="20" xfId="0" applyFont="1" applyFill="1" applyBorder="1" applyAlignment="1" applyProtection="1">
      <alignment horizontal="center" vertical="center" wrapText="1"/>
      <protection hidden="1"/>
    </xf>
    <xf numFmtId="0" fontId="11" fillId="0" borderId="15" xfId="3" applyFont="1" applyBorder="1" applyAlignment="1" applyProtection="1">
      <alignment horizontal="center" vertical="center"/>
      <protection hidden="1"/>
    </xf>
    <xf numFmtId="0" fontId="11" fillId="0" borderId="106" xfId="3" applyFont="1" applyBorder="1" applyAlignment="1" applyProtection="1">
      <alignment horizontal="center" vertical="center"/>
      <protection hidden="1"/>
    </xf>
    <xf numFmtId="0" fontId="11" fillId="0" borderId="42" xfId="3" applyFont="1" applyBorder="1" applyAlignment="1" applyProtection="1">
      <alignment horizontal="left" vertical="center"/>
      <protection hidden="1"/>
    </xf>
    <xf numFmtId="0" fontId="11" fillId="0" borderId="18" xfId="3" applyFont="1" applyBorder="1" applyAlignment="1" applyProtection="1">
      <alignment horizontal="left" vertical="center"/>
      <protection hidden="1"/>
    </xf>
    <xf numFmtId="0" fontId="8" fillId="0" borderId="11" xfId="3" applyFont="1" applyBorder="1" applyAlignment="1" applyProtection="1">
      <alignment horizontal="center" vertical="center"/>
      <protection locked="0"/>
    </xf>
    <xf numFmtId="0" fontId="8" fillId="0" borderId="13" xfId="3" applyFont="1" applyBorder="1" applyAlignment="1" applyProtection="1">
      <alignment horizontal="center" vertical="center"/>
      <protection locked="0"/>
    </xf>
    <xf numFmtId="0" fontId="11" fillId="0" borderId="39" xfId="3" applyFont="1" applyBorder="1" applyAlignment="1" applyProtection="1">
      <alignment horizontal="left" vertical="center" indent="1"/>
      <protection hidden="1"/>
    </xf>
    <xf numFmtId="0" fontId="11" fillId="0" borderId="41" xfId="3" applyFont="1" applyBorder="1" applyAlignment="1" applyProtection="1">
      <alignment horizontal="left" vertical="center" indent="1"/>
      <protection hidden="1"/>
    </xf>
    <xf numFmtId="0" fontId="11" fillId="0" borderId="36" xfId="3" applyFont="1" applyBorder="1" applyAlignment="1" applyProtection="1">
      <alignment horizontal="left" vertical="center" indent="1"/>
      <protection hidden="1"/>
    </xf>
    <xf numFmtId="0" fontId="8" fillId="2" borderId="11" xfId="0" applyFont="1" applyFill="1" applyBorder="1" applyAlignment="1" applyProtection="1">
      <alignment horizontal="center" vertical="center" wrapText="1"/>
      <protection hidden="1"/>
    </xf>
    <xf numFmtId="0" fontId="8" fillId="2" borderId="13" xfId="0" applyFont="1" applyFill="1" applyBorder="1" applyAlignment="1" applyProtection="1">
      <alignment horizontal="center" vertical="center" wrapText="1"/>
      <protection hidden="1"/>
    </xf>
    <xf numFmtId="0" fontId="44" fillId="7" borderId="0" xfId="3" applyFont="1" applyFill="1" applyAlignment="1">
      <alignment horizontal="left" wrapText="1"/>
    </xf>
    <xf numFmtId="0" fontId="8" fillId="0" borderId="9" xfId="3" applyFont="1" applyBorder="1" applyAlignment="1" applyProtection="1">
      <alignment horizontal="left" vertical="center" wrapText="1"/>
      <protection locked="0"/>
    </xf>
    <xf numFmtId="0" fontId="30" fillId="0" borderId="0" xfId="3" applyFont="1" applyAlignment="1" applyProtection="1">
      <alignment horizontal="right" vertical="center"/>
      <protection hidden="1"/>
    </xf>
    <xf numFmtId="0" fontId="11" fillId="3" borderId="55" xfId="0" applyFont="1" applyFill="1" applyBorder="1" applyAlignment="1">
      <alignment horizontal="center" vertical="center" shrinkToFit="1"/>
    </xf>
    <xf numFmtId="0" fontId="11" fillId="3" borderId="37" xfId="0" applyFont="1" applyFill="1" applyBorder="1" applyAlignment="1">
      <alignment horizontal="center" vertical="center" shrinkToFit="1"/>
    </xf>
    <xf numFmtId="0" fontId="11" fillId="0" borderId="38" xfId="0" applyFont="1" applyBorder="1" applyAlignment="1">
      <alignment horizontal="left" vertical="center" indent="1"/>
    </xf>
    <xf numFmtId="0" fontId="11" fillId="0" borderId="39" xfId="0" applyFont="1" applyBorder="1" applyAlignment="1">
      <alignment horizontal="left" vertical="center" indent="1"/>
    </xf>
    <xf numFmtId="0" fontId="11" fillId="0" borderId="56" xfId="0" applyFont="1" applyBorder="1" applyAlignment="1">
      <alignment horizontal="left" vertical="center" indent="1"/>
    </xf>
    <xf numFmtId="0" fontId="11" fillId="0" borderId="14" xfId="0" applyFont="1" applyBorder="1" applyAlignment="1" applyProtection="1">
      <alignment horizontal="left" vertical="top"/>
      <protection locked="0"/>
    </xf>
    <xf numFmtId="0" fontId="11" fillId="0" borderId="15" xfId="0" applyFont="1" applyBorder="1" applyAlignment="1" applyProtection="1">
      <alignment horizontal="left" vertical="top"/>
      <protection locked="0"/>
    </xf>
    <xf numFmtId="0" fontId="11" fillId="0" borderId="16" xfId="0" applyFont="1" applyBorder="1" applyAlignment="1" applyProtection="1">
      <alignment horizontal="left" vertical="top"/>
      <protection locked="0"/>
    </xf>
    <xf numFmtId="0" fontId="11" fillId="0" borderId="10" xfId="0" applyFont="1" applyBorder="1" applyAlignment="1" applyProtection="1">
      <alignment horizontal="left" vertical="top"/>
      <protection locked="0"/>
    </xf>
    <xf numFmtId="0" fontId="11" fillId="0" borderId="0" xfId="0" applyFont="1" applyAlignment="1" applyProtection="1">
      <alignment horizontal="left" vertical="top"/>
      <protection locked="0"/>
    </xf>
    <xf numFmtId="0" fontId="11" fillId="0" borderId="65" xfId="0" applyFont="1" applyBorder="1" applyAlignment="1" applyProtection="1">
      <alignment horizontal="left" vertical="top"/>
      <protection locked="0"/>
    </xf>
    <xf numFmtId="0" fontId="11" fillId="0" borderId="17" xfId="0" applyFont="1" applyBorder="1" applyAlignment="1" applyProtection="1">
      <alignment horizontal="left" vertical="top"/>
      <protection locked="0"/>
    </xf>
    <xf numFmtId="0" fontId="11" fillId="0" borderId="18" xfId="0" applyFont="1" applyBorder="1" applyAlignment="1" applyProtection="1">
      <alignment horizontal="left" vertical="top"/>
      <protection locked="0"/>
    </xf>
    <xf numFmtId="0" fontId="11" fillId="0" borderId="19" xfId="0" applyFont="1" applyBorder="1" applyAlignment="1" applyProtection="1">
      <alignment horizontal="left" vertical="top"/>
      <protection locked="0"/>
    </xf>
    <xf numFmtId="0" fontId="29" fillId="0" borderId="0" xfId="0" applyFont="1" applyAlignment="1">
      <alignment horizontal="center" vertical="center"/>
    </xf>
    <xf numFmtId="0" fontId="11" fillId="3" borderId="92" xfId="0" applyFont="1" applyFill="1" applyBorder="1" applyAlignment="1">
      <alignment horizontal="center" vertical="center" shrinkToFit="1"/>
    </xf>
    <xf numFmtId="0" fontId="11" fillId="3" borderId="34" xfId="0" applyFont="1" applyFill="1" applyBorder="1" applyAlignment="1">
      <alignment horizontal="center" vertical="center" shrinkToFit="1"/>
    </xf>
    <xf numFmtId="0" fontId="11" fillId="0" borderId="35" xfId="0" applyFont="1" applyBorder="1" applyAlignment="1">
      <alignment horizontal="left" vertical="center" indent="1"/>
    </xf>
    <xf numFmtId="0" fontId="11" fillId="0" borderId="36" xfId="0" applyFont="1" applyBorder="1" applyAlignment="1">
      <alignment horizontal="left" vertical="center" indent="1"/>
    </xf>
    <xf numFmtId="0" fontId="11" fillId="0" borderId="90" xfId="0" applyFont="1" applyBorder="1" applyAlignment="1">
      <alignment horizontal="left" vertical="center" indent="1"/>
    </xf>
    <xf numFmtId="0" fontId="11" fillId="3" borderId="28" xfId="0" applyFont="1" applyFill="1" applyBorder="1" applyAlignment="1">
      <alignment horizontal="center" vertical="center" shrinkToFit="1"/>
    </xf>
    <xf numFmtId="0" fontId="11" fillId="3" borderId="89" xfId="0" applyFont="1" applyFill="1" applyBorder="1" applyAlignment="1">
      <alignment horizontal="center" vertical="center" shrinkToFit="1"/>
    </xf>
    <xf numFmtId="0" fontId="11" fillId="3" borderId="93" xfId="0" applyFont="1" applyFill="1" applyBorder="1" applyAlignment="1">
      <alignment horizontal="center" vertical="center" shrinkToFit="1"/>
    </xf>
    <xf numFmtId="0" fontId="11" fillId="3" borderId="94" xfId="0" applyFont="1" applyFill="1" applyBorder="1" applyAlignment="1">
      <alignment horizontal="center" vertical="center" shrinkToFit="1"/>
    </xf>
    <xf numFmtId="0" fontId="11" fillId="0" borderId="39" xfId="0" applyFont="1" applyBorder="1" applyAlignment="1">
      <alignment vertical="center" wrapText="1"/>
    </xf>
    <xf numFmtId="0" fontId="11" fillId="0" borderId="56" xfId="0" applyFont="1" applyBorder="1" applyAlignment="1">
      <alignment vertical="center" wrapText="1"/>
    </xf>
    <xf numFmtId="0" fontId="11" fillId="0" borderId="41" xfId="0" applyFont="1" applyBorder="1" applyAlignment="1">
      <alignment vertical="center" wrapText="1"/>
    </xf>
    <xf numFmtId="0" fontId="11" fillId="0" borderId="91" xfId="0" applyFont="1" applyBorder="1" applyAlignment="1">
      <alignment vertical="center" wrapText="1"/>
    </xf>
    <xf numFmtId="0" fontId="37" fillId="5" borderId="0" xfId="0" applyFont="1" applyFill="1" applyAlignment="1">
      <alignment horizontal="left" vertical="center" wrapText="1" shrinkToFit="1"/>
    </xf>
    <xf numFmtId="176" fontId="34" fillId="5" borderId="112" xfId="0" applyNumberFormat="1" applyFont="1" applyFill="1" applyBorder="1" applyAlignment="1" applyProtection="1">
      <alignment horizontal="center" vertical="center" wrapText="1"/>
      <protection hidden="1"/>
    </xf>
    <xf numFmtId="176" fontId="34" fillId="5" borderId="113" xfId="0" applyNumberFormat="1" applyFont="1" applyFill="1" applyBorder="1" applyAlignment="1" applyProtection="1">
      <alignment horizontal="center" vertical="center" wrapText="1"/>
      <protection hidden="1"/>
    </xf>
    <xf numFmtId="0" fontId="37" fillId="5" borderId="97" xfId="0" applyFont="1" applyFill="1" applyBorder="1" applyAlignment="1">
      <alignment horizontal="left" vertical="center" wrapText="1" shrinkToFit="1"/>
    </xf>
    <xf numFmtId="0" fontId="11" fillId="3" borderId="86" xfId="0" applyFont="1" applyFill="1" applyBorder="1" applyAlignment="1">
      <alignment horizontal="center" vertical="center" wrapText="1"/>
    </xf>
    <xf numFmtId="0" fontId="11" fillId="3" borderId="72" xfId="0" applyFont="1" applyFill="1" applyBorder="1" applyAlignment="1">
      <alignment horizontal="center" vertical="center" wrapText="1"/>
    </xf>
    <xf numFmtId="0" fontId="11" fillId="3" borderId="54" xfId="0" applyFont="1" applyFill="1" applyBorder="1" applyAlignment="1">
      <alignment horizontal="center" vertical="center" wrapText="1"/>
    </xf>
    <xf numFmtId="0" fontId="23" fillId="0" borderId="0" xfId="0" applyFont="1" applyAlignment="1" applyProtection="1">
      <alignment vertical="center" shrinkToFit="1"/>
      <protection hidden="1"/>
    </xf>
    <xf numFmtId="0" fontId="11" fillId="3" borderId="52" xfId="0" applyFont="1" applyFill="1" applyBorder="1" applyAlignment="1">
      <alignment horizontal="center" vertical="center" shrinkToFit="1"/>
    </xf>
    <xf numFmtId="0" fontId="11" fillId="3" borderId="54" xfId="0" applyFont="1" applyFill="1" applyBorder="1" applyAlignment="1">
      <alignment horizontal="center" vertical="center" shrinkToFit="1"/>
    </xf>
    <xf numFmtId="176" fontId="11" fillId="0" borderId="73" xfId="0" applyNumberFormat="1" applyFont="1" applyBorder="1" applyAlignment="1" applyProtection="1">
      <alignment horizontal="right" vertical="center" indent="1"/>
      <protection hidden="1"/>
    </xf>
    <xf numFmtId="176" fontId="11" fillId="0" borderId="51" xfId="0" applyNumberFormat="1" applyFont="1" applyBorder="1" applyAlignment="1" applyProtection="1">
      <alignment horizontal="right" vertical="center" indent="1"/>
      <protection hidden="1"/>
    </xf>
    <xf numFmtId="0" fontId="11" fillId="0" borderId="74" xfId="0" applyFont="1" applyBorder="1" applyAlignment="1" applyProtection="1">
      <alignment horizontal="right" vertical="center" indent="1"/>
      <protection hidden="1"/>
    </xf>
    <xf numFmtId="176" fontId="11" fillId="0" borderId="67" xfId="0" applyNumberFormat="1" applyFont="1" applyBorder="1" applyAlignment="1" applyProtection="1">
      <alignment horizontal="right" vertical="center" indent="1"/>
      <protection hidden="1"/>
    </xf>
    <xf numFmtId="176" fontId="11" fillId="0" borderId="69" xfId="0" applyNumberFormat="1" applyFont="1" applyBorder="1" applyAlignment="1" applyProtection="1">
      <alignment horizontal="right" vertical="center" indent="1"/>
      <protection hidden="1"/>
    </xf>
    <xf numFmtId="0" fontId="11" fillId="3" borderId="29" xfId="0" applyFont="1" applyFill="1" applyBorder="1" applyAlignment="1">
      <alignment horizontal="center" vertical="center"/>
    </xf>
    <xf numFmtId="0" fontId="11" fillId="3" borderId="30" xfId="0" applyFont="1" applyFill="1" applyBorder="1" applyAlignment="1">
      <alignment horizontal="center" vertical="center"/>
    </xf>
    <xf numFmtId="38" fontId="11" fillId="0" borderId="6" xfId="1" applyFont="1" applyBorder="1" applyAlignment="1" applyProtection="1">
      <alignment vertical="center" shrinkToFit="1"/>
      <protection hidden="1"/>
    </xf>
    <xf numFmtId="38" fontId="11" fillId="0" borderId="8" xfId="1" applyFont="1" applyBorder="1" applyAlignment="1" applyProtection="1">
      <alignment vertical="center" shrinkToFit="1"/>
      <protection hidden="1"/>
    </xf>
    <xf numFmtId="0" fontId="11" fillId="3" borderId="75" xfId="0" applyFont="1" applyFill="1" applyBorder="1" applyAlignment="1">
      <alignment horizontal="center" vertical="center"/>
    </xf>
    <xf numFmtId="0" fontId="11" fillId="3" borderId="21" xfId="0" applyFont="1" applyFill="1" applyBorder="1" applyAlignment="1">
      <alignment horizontal="center" vertical="center"/>
    </xf>
    <xf numFmtId="0" fontId="11" fillId="0" borderId="24" xfId="0" applyFont="1" applyBorder="1" applyAlignment="1">
      <alignment horizontal="center" vertical="center"/>
    </xf>
    <xf numFmtId="38" fontId="11" fillId="0" borderId="68" xfId="1" applyFont="1" applyBorder="1" applyAlignment="1" applyProtection="1">
      <alignment vertical="center" shrinkToFit="1"/>
      <protection hidden="1"/>
    </xf>
    <xf numFmtId="38" fontId="11" fillId="0" borderId="70" xfId="1" applyFont="1" applyBorder="1" applyAlignment="1" applyProtection="1">
      <alignment vertical="center" shrinkToFit="1"/>
      <protection hidden="1"/>
    </xf>
    <xf numFmtId="38" fontId="11" fillId="0" borderId="17" xfId="1" applyFont="1" applyBorder="1" applyAlignment="1" applyProtection="1">
      <alignment vertical="center" shrinkToFit="1"/>
      <protection hidden="1"/>
    </xf>
    <xf numFmtId="38" fontId="11" fillId="0" borderId="19" xfId="1" applyFont="1" applyBorder="1" applyAlignment="1" applyProtection="1">
      <alignment vertical="center" shrinkToFit="1"/>
      <protection hidden="1"/>
    </xf>
    <xf numFmtId="0" fontId="13" fillId="0" borderId="14" xfId="0" applyFont="1" applyBorder="1" applyAlignment="1">
      <alignment horizontal="center" vertical="top" shrinkToFit="1"/>
    </xf>
    <xf numFmtId="0" fontId="13" fillId="0" borderId="22" xfId="0" applyFont="1" applyBorder="1" applyAlignment="1">
      <alignment horizontal="center" vertical="top" shrinkToFit="1"/>
    </xf>
    <xf numFmtId="0" fontId="11" fillId="0" borderId="57" xfId="0" applyFont="1" applyBorder="1" applyAlignment="1" applyProtection="1">
      <alignment vertical="top" wrapText="1"/>
      <protection locked="0"/>
    </xf>
    <xf numFmtId="0" fontId="11" fillId="0" borderId="58" xfId="0" applyFont="1" applyBorder="1" applyAlignment="1" applyProtection="1">
      <alignment vertical="top" wrapText="1"/>
      <protection locked="0"/>
    </xf>
    <xf numFmtId="0" fontId="0" fillId="0" borderId="59" xfId="0" applyBorder="1" applyAlignment="1" applyProtection="1">
      <alignment vertical="center" wrapText="1"/>
      <protection locked="0"/>
    </xf>
    <xf numFmtId="177" fontId="0" fillId="0" borderId="0" xfId="0" applyNumberFormat="1" applyAlignment="1" applyProtection="1">
      <alignment horizontal="right" vertical="center"/>
      <protection locked="0"/>
    </xf>
    <xf numFmtId="177" fontId="11" fillId="0" borderId="0" xfId="0" applyNumberFormat="1" applyFont="1" applyAlignment="1" applyProtection="1">
      <alignment horizontal="right" vertical="center"/>
      <protection locked="0"/>
    </xf>
    <xf numFmtId="0" fontId="11" fillId="0" borderId="9" xfId="0" applyFont="1" applyBorder="1" applyAlignment="1" applyProtection="1">
      <alignment horizontal="left" vertical="center" wrapText="1" indent="1"/>
      <protection hidden="1"/>
    </xf>
    <xf numFmtId="38" fontId="11" fillId="0" borderId="87" xfId="1" applyFont="1" applyBorder="1" applyAlignment="1" applyProtection="1">
      <alignment vertical="center" shrinkToFit="1"/>
      <protection hidden="1"/>
    </xf>
    <xf numFmtId="38" fontId="11" fillId="0" borderId="88" xfId="1" applyFont="1" applyBorder="1" applyAlignment="1" applyProtection="1">
      <alignment vertical="center" shrinkToFit="1"/>
      <protection hidden="1"/>
    </xf>
    <xf numFmtId="0" fontId="11" fillId="3" borderId="14" xfId="0" applyFont="1" applyFill="1" applyBorder="1" applyAlignment="1">
      <alignment horizontal="center" vertical="center" wrapText="1" shrinkToFit="1"/>
    </xf>
    <xf numFmtId="0" fontId="11" fillId="3" borderId="15" xfId="0" applyFont="1" applyFill="1" applyBorder="1" applyAlignment="1">
      <alignment horizontal="center" vertical="center" wrapText="1" shrinkToFit="1"/>
    </xf>
    <xf numFmtId="0" fontId="11" fillId="3" borderId="16" xfId="0" applyFont="1" applyFill="1" applyBorder="1" applyAlignment="1">
      <alignment horizontal="center" vertical="center" wrapText="1" shrinkToFit="1"/>
    </xf>
    <xf numFmtId="0" fontId="11" fillId="3" borderId="10" xfId="0" applyFont="1" applyFill="1" applyBorder="1" applyAlignment="1">
      <alignment horizontal="center" vertical="center" wrapText="1" shrinkToFit="1"/>
    </xf>
    <xf numFmtId="0" fontId="11" fillId="3" borderId="18" xfId="0" applyFont="1" applyFill="1" applyBorder="1" applyAlignment="1">
      <alignment horizontal="center" vertical="center" wrapText="1" shrinkToFit="1"/>
    </xf>
    <xf numFmtId="0" fontId="11" fillId="3" borderId="19" xfId="0" applyFont="1" applyFill="1" applyBorder="1" applyAlignment="1">
      <alignment horizontal="center" vertical="center" wrapText="1" shrinkToFit="1"/>
    </xf>
    <xf numFmtId="0" fontId="11" fillId="3" borderId="27" xfId="0" applyFont="1" applyFill="1" applyBorder="1" applyAlignment="1">
      <alignment horizontal="center" vertical="center" shrinkToFit="1"/>
    </xf>
    <xf numFmtId="0" fontId="11" fillId="3" borderId="20" xfId="0" applyFont="1" applyFill="1" applyBorder="1" applyAlignment="1">
      <alignment horizontal="center" vertical="center" shrinkToFit="1"/>
    </xf>
    <xf numFmtId="0" fontId="11" fillId="3" borderId="64" xfId="0" applyFont="1" applyFill="1" applyBorder="1" applyAlignment="1">
      <alignment horizontal="center" vertical="center" shrinkToFit="1"/>
    </xf>
    <xf numFmtId="0" fontId="11" fillId="3" borderId="26" xfId="0" applyFont="1" applyFill="1" applyBorder="1" applyAlignment="1">
      <alignment horizontal="center" vertical="center" shrinkToFit="1"/>
    </xf>
    <xf numFmtId="0" fontId="11" fillId="3" borderId="18" xfId="0" applyFont="1" applyFill="1" applyBorder="1" applyAlignment="1">
      <alignment horizontal="center" vertical="center" shrinkToFit="1"/>
    </xf>
    <xf numFmtId="0" fontId="11" fillId="3" borderId="19" xfId="0" applyFont="1" applyFill="1" applyBorder="1" applyAlignment="1">
      <alignment horizontal="center" vertical="center" shrinkToFit="1"/>
    </xf>
    <xf numFmtId="0" fontId="11" fillId="3" borderId="15" xfId="0" applyFont="1" applyFill="1" applyBorder="1" applyAlignment="1">
      <alignment horizontal="center" vertical="center" shrinkToFit="1"/>
    </xf>
    <xf numFmtId="0" fontId="11" fillId="3" borderId="16" xfId="0" applyFont="1" applyFill="1" applyBorder="1" applyAlignment="1">
      <alignment horizontal="center" vertical="center" shrinkToFit="1"/>
    </xf>
    <xf numFmtId="176" fontId="11" fillId="0" borderId="23" xfId="0" applyNumberFormat="1" applyFont="1" applyBorder="1" applyAlignment="1" applyProtection="1">
      <alignment horizontal="right" vertical="center" indent="1" shrinkToFit="1"/>
      <protection hidden="1"/>
    </xf>
    <xf numFmtId="176" fontId="11" fillId="0" borderId="67" xfId="0" applyNumberFormat="1" applyFont="1" applyBorder="1" applyAlignment="1" applyProtection="1">
      <alignment horizontal="right" vertical="center" indent="1" shrinkToFit="1"/>
      <protection hidden="1"/>
    </xf>
    <xf numFmtId="0" fontId="11" fillId="3" borderId="31" xfId="0" applyFont="1" applyFill="1" applyBorder="1" applyAlignment="1">
      <alignment horizontal="center" vertical="center"/>
    </xf>
    <xf numFmtId="0" fontId="33" fillId="0" borderId="0" xfId="0" applyFont="1" applyAlignment="1">
      <alignment horizontal="center" vertical="center"/>
    </xf>
    <xf numFmtId="0" fontId="37" fillId="5" borderId="0" xfId="0" applyFont="1" applyFill="1" applyAlignment="1">
      <alignment vertical="center" wrapText="1" shrinkToFit="1"/>
    </xf>
    <xf numFmtId="176" fontId="11" fillId="0" borderId="14" xfId="0" applyNumberFormat="1" applyFont="1" applyBorder="1" applyAlignment="1" applyProtection="1">
      <alignment horizontal="right" vertical="center" wrapText="1" indent="1"/>
      <protection hidden="1"/>
    </xf>
    <xf numFmtId="176" fontId="11" fillId="0" borderId="15" xfId="0" applyNumberFormat="1" applyFont="1" applyBorder="1" applyAlignment="1" applyProtection="1">
      <alignment horizontal="right" vertical="center" wrapText="1" indent="1"/>
      <protection hidden="1"/>
    </xf>
    <xf numFmtId="176" fontId="11" fillId="0" borderId="22" xfId="0" applyNumberFormat="1" applyFont="1" applyBorder="1" applyAlignment="1" applyProtection="1">
      <alignment horizontal="right" vertical="center" wrapText="1" indent="1"/>
      <protection hidden="1"/>
    </xf>
    <xf numFmtId="176" fontId="11" fillId="0" borderId="17" xfId="0" applyNumberFormat="1" applyFont="1" applyBorder="1" applyAlignment="1" applyProtection="1">
      <alignment horizontal="right" vertical="center" wrapText="1" indent="1"/>
      <protection hidden="1"/>
    </xf>
    <xf numFmtId="176" fontId="11" fillId="0" borderId="18" xfId="0" applyNumberFormat="1" applyFont="1" applyBorder="1" applyAlignment="1" applyProtection="1">
      <alignment horizontal="right" vertical="center" wrapText="1" indent="1"/>
      <protection hidden="1"/>
    </xf>
    <xf numFmtId="176" fontId="11" fillId="0" borderId="70" xfId="0" applyNumberFormat="1" applyFont="1" applyBorder="1" applyAlignment="1" applyProtection="1">
      <alignment horizontal="right" vertical="center" wrapText="1" indent="1"/>
      <protection hidden="1"/>
    </xf>
    <xf numFmtId="0" fontId="11" fillId="0" borderId="11" xfId="0" applyFont="1" applyBorder="1" applyAlignment="1" applyProtection="1">
      <alignment horizontal="left" vertical="center" wrapText="1" indent="1"/>
      <protection hidden="1"/>
    </xf>
    <xf numFmtId="0" fontId="11" fillId="0" borderId="12" xfId="0" applyFont="1" applyBorder="1" applyAlignment="1" applyProtection="1">
      <alignment horizontal="left" vertical="center" wrapText="1" indent="1"/>
      <protection hidden="1"/>
    </xf>
    <xf numFmtId="0" fontId="11" fillId="0" borderId="13" xfId="0" applyFont="1" applyBorder="1" applyAlignment="1" applyProtection="1">
      <alignment horizontal="left" vertical="center" wrapText="1" indent="1"/>
      <protection hidden="1"/>
    </xf>
    <xf numFmtId="0" fontId="9" fillId="0" borderId="0" xfId="0" applyFont="1" applyAlignment="1">
      <alignment horizontal="left" vertical="top" wrapText="1"/>
    </xf>
    <xf numFmtId="0" fontId="0" fillId="0" borderId="0" xfId="0" applyAlignment="1" applyProtection="1">
      <alignment horizontal="right" vertical="center"/>
      <protection locked="0"/>
    </xf>
    <xf numFmtId="0" fontId="11" fillId="3" borderId="25" xfId="0" applyFont="1" applyFill="1" applyBorder="1" applyAlignment="1" applyProtection="1">
      <alignment horizontal="center" vertical="center" shrinkToFit="1"/>
      <protection hidden="1"/>
    </xf>
    <xf numFmtId="0" fontId="11" fillId="3" borderId="26" xfId="0" applyFont="1" applyFill="1" applyBorder="1" applyAlignment="1" applyProtection="1">
      <alignment horizontal="center" vertical="center" shrinkToFit="1"/>
      <protection hidden="1"/>
    </xf>
    <xf numFmtId="0" fontId="11" fillId="0" borderId="11" xfId="0" applyFont="1" applyBorder="1" applyAlignment="1" applyProtection="1">
      <alignment horizontal="left" vertical="center" indent="1"/>
      <protection hidden="1"/>
    </xf>
    <xf numFmtId="0" fontId="11" fillId="0" borderId="12" xfId="0" applyFont="1" applyBorder="1" applyAlignment="1" applyProtection="1">
      <alignment horizontal="left" vertical="center" indent="1"/>
      <protection hidden="1"/>
    </xf>
    <xf numFmtId="0" fontId="11" fillId="0" borderId="13" xfId="0" applyFont="1" applyBorder="1" applyAlignment="1" applyProtection="1">
      <alignment horizontal="left" vertical="center" indent="1"/>
      <protection hidden="1"/>
    </xf>
    <xf numFmtId="0" fontId="16" fillId="0" borderId="7" xfId="0" applyFont="1" applyBorder="1" applyAlignment="1">
      <alignment horizontal="left" vertical="center" shrinkToFit="1"/>
    </xf>
    <xf numFmtId="0" fontId="19" fillId="0" borderId="4" xfId="0" applyFont="1" applyBorder="1" applyAlignment="1">
      <alignment horizontal="left" vertical="top" wrapText="1"/>
    </xf>
    <xf numFmtId="0" fontId="19" fillId="0" borderId="0" xfId="0" applyFont="1" applyAlignment="1">
      <alignment horizontal="left" vertical="top" wrapText="1"/>
    </xf>
    <xf numFmtId="0" fontId="11" fillId="0" borderId="14" xfId="0" applyFont="1" applyBorder="1" applyAlignment="1" applyProtection="1">
      <alignment horizontal="left" vertical="center" wrapText="1" indent="1"/>
      <protection hidden="1"/>
    </xf>
    <xf numFmtId="0" fontId="11" fillId="0" borderId="15" xfId="0" applyFont="1" applyBorder="1" applyAlignment="1" applyProtection="1">
      <alignment horizontal="left" vertical="center" wrapText="1" indent="1"/>
      <protection hidden="1"/>
    </xf>
    <xf numFmtId="0" fontId="11" fillId="0" borderId="16" xfId="0" applyFont="1" applyBorder="1" applyAlignment="1" applyProtection="1">
      <alignment horizontal="left" vertical="center" wrapText="1" indent="1"/>
      <protection hidden="1"/>
    </xf>
    <xf numFmtId="0" fontId="11" fillId="0" borderId="17" xfId="0" applyFont="1" applyBorder="1" applyAlignment="1" applyProtection="1">
      <alignment horizontal="left" vertical="center" wrapText="1" indent="1"/>
      <protection hidden="1"/>
    </xf>
    <xf numFmtId="0" fontId="11" fillId="0" borderId="18" xfId="0" applyFont="1" applyBorder="1" applyAlignment="1" applyProtection="1">
      <alignment horizontal="left" vertical="center" wrapText="1" indent="1"/>
      <protection hidden="1"/>
    </xf>
    <xf numFmtId="0" fontId="11" fillId="0" borderId="19" xfId="0" applyFont="1" applyBorder="1" applyAlignment="1" applyProtection="1">
      <alignment horizontal="left" vertical="center" wrapText="1" indent="1"/>
      <protection hidden="1"/>
    </xf>
    <xf numFmtId="0" fontId="11" fillId="3" borderId="63" xfId="0" applyFont="1" applyFill="1" applyBorder="1" applyAlignment="1">
      <alignment horizontal="center" vertical="center" wrapText="1"/>
    </xf>
    <xf numFmtId="0" fontId="11" fillId="3" borderId="20" xfId="0" applyFont="1" applyFill="1" applyBorder="1" applyAlignment="1">
      <alignment horizontal="center" vertical="center" wrapText="1"/>
    </xf>
    <xf numFmtId="181" fontId="54" fillId="0" borderId="12" xfId="0" applyNumberFormat="1" applyFont="1" applyBorder="1" applyAlignment="1" applyProtection="1">
      <alignment horizontal="right" vertical="top"/>
      <protection hidden="1"/>
    </xf>
    <xf numFmtId="0" fontId="11" fillId="3" borderId="10" xfId="0" applyFont="1" applyFill="1" applyBorder="1" applyAlignment="1">
      <alignment horizontal="center" vertical="center" shrinkToFit="1"/>
    </xf>
    <xf numFmtId="0" fontId="11" fillId="0" borderId="5" xfId="0" applyFont="1" applyBorder="1" applyAlignment="1">
      <alignment horizontal="center" vertical="center" shrinkToFit="1"/>
    </xf>
    <xf numFmtId="0" fontId="11" fillId="3" borderId="17" xfId="0" applyFont="1" applyFill="1" applyBorder="1" applyAlignment="1">
      <alignment horizontal="center" vertical="center" shrinkToFit="1"/>
    </xf>
    <xf numFmtId="0" fontId="11" fillId="0" borderId="70" xfId="0" applyFont="1" applyBorder="1" applyAlignment="1">
      <alignment horizontal="center" vertical="center" shrinkToFit="1"/>
    </xf>
    <xf numFmtId="0" fontId="11" fillId="3" borderId="32" xfId="0" applyFont="1" applyFill="1" applyBorder="1" applyAlignment="1">
      <alignment horizontal="center" vertical="center" shrinkToFit="1"/>
    </xf>
    <xf numFmtId="0" fontId="11" fillId="3" borderId="21" xfId="0" applyFont="1" applyFill="1" applyBorder="1" applyAlignment="1">
      <alignment horizontal="center" vertical="center" shrinkToFit="1"/>
    </xf>
    <xf numFmtId="0" fontId="11" fillId="3" borderId="2" xfId="0" applyFont="1" applyFill="1" applyBorder="1" applyAlignment="1">
      <alignment horizontal="center" vertical="center" shrinkToFit="1"/>
    </xf>
    <xf numFmtId="0" fontId="11" fillId="3" borderId="3" xfId="0" applyFont="1" applyFill="1" applyBorder="1" applyAlignment="1">
      <alignment horizontal="center" vertical="center" shrinkToFit="1"/>
    </xf>
    <xf numFmtId="176" fontId="11" fillId="0" borderId="14" xfId="0" applyNumberFormat="1" applyFont="1" applyBorder="1" applyAlignment="1" applyProtection="1">
      <alignment horizontal="right" vertical="center" indent="1"/>
      <protection hidden="1"/>
    </xf>
    <xf numFmtId="176" fontId="11" fillId="0" borderId="15" xfId="0" applyNumberFormat="1" applyFont="1" applyBorder="1" applyAlignment="1" applyProtection="1">
      <alignment horizontal="right" vertical="center" indent="1"/>
      <protection hidden="1"/>
    </xf>
    <xf numFmtId="176" fontId="11" fillId="0" borderId="22" xfId="0" applyNumberFormat="1" applyFont="1" applyBorder="1" applyAlignment="1" applyProtection="1">
      <alignment horizontal="right" vertical="center" indent="1"/>
      <protection hidden="1"/>
    </xf>
    <xf numFmtId="176" fontId="11" fillId="0" borderId="17" xfId="0" applyNumberFormat="1" applyFont="1" applyBorder="1" applyAlignment="1" applyProtection="1">
      <alignment horizontal="right" vertical="center" indent="1"/>
      <protection hidden="1"/>
    </xf>
    <xf numFmtId="176" fontId="11" fillId="0" borderId="18" xfId="0" applyNumberFormat="1" applyFont="1" applyBorder="1" applyAlignment="1" applyProtection="1">
      <alignment horizontal="right" vertical="center" indent="1"/>
      <protection hidden="1"/>
    </xf>
    <xf numFmtId="176" fontId="11" fillId="0" borderId="70" xfId="0" applyNumberFormat="1" applyFont="1" applyBorder="1" applyAlignment="1" applyProtection="1">
      <alignment horizontal="right" vertical="center" indent="1"/>
      <protection hidden="1"/>
    </xf>
    <xf numFmtId="0" fontId="11" fillId="3" borderId="25" xfId="0" applyFont="1" applyFill="1" applyBorder="1" applyAlignment="1">
      <alignment horizontal="center" vertical="center" wrapText="1" shrinkToFit="1"/>
    </xf>
    <xf numFmtId="0" fontId="11" fillId="3" borderId="26" xfId="0" applyFont="1" applyFill="1" applyBorder="1" applyAlignment="1">
      <alignment horizontal="center" vertical="center" wrapText="1" shrinkToFit="1"/>
    </xf>
    <xf numFmtId="0" fontId="11" fillId="3" borderId="1" xfId="0" applyFont="1" applyFill="1" applyBorder="1" applyAlignment="1">
      <alignment horizontal="center" vertical="center" shrinkToFit="1"/>
    </xf>
    <xf numFmtId="0" fontId="11" fillId="3" borderId="4" xfId="0" applyFont="1" applyFill="1" applyBorder="1" applyAlignment="1">
      <alignment horizontal="center" vertical="center" shrinkToFit="1"/>
    </xf>
    <xf numFmtId="0" fontId="11" fillId="3" borderId="5" xfId="0" applyFont="1" applyFill="1" applyBorder="1" applyAlignment="1">
      <alignment horizontal="center" vertical="center" shrinkToFit="1"/>
    </xf>
    <xf numFmtId="0" fontId="11" fillId="3" borderId="68" xfId="0" applyFont="1" applyFill="1" applyBorder="1" applyAlignment="1">
      <alignment horizontal="center" vertical="center" shrinkToFit="1"/>
    </xf>
    <xf numFmtId="0" fontId="11" fillId="3" borderId="70" xfId="0" applyFont="1" applyFill="1" applyBorder="1" applyAlignment="1">
      <alignment horizontal="center" vertical="center" shrinkToFit="1"/>
    </xf>
    <xf numFmtId="0" fontId="11" fillId="3" borderId="14" xfId="0" applyFont="1" applyFill="1" applyBorder="1" applyAlignment="1">
      <alignment horizontal="center" vertical="center" shrinkToFit="1"/>
    </xf>
    <xf numFmtId="0" fontId="11" fillId="3" borderId="65" xfId="0" applyFont="1" applyFill="1" applyBorder="1" applyAlignment="1">
      <alignment horizontal="center" vertical="center" shrinkToFit="1"/>
    </xf>
    <xf numFmtId="176" fontId="11" fillId="0" borderId="11" xfId="0" applyNumberFormat="1" applyFont="1" applyBorder="1" applyAlignment="1" applyProtection="1">
      <alignment horizontal="right" vertical="center" indent="1"/>
      <protection hidden="1"/>
    </xf>
    <xf numFmtId="176" fontId="11" fillId="0" borderId="12" xfId="0" applyNumberFormat="1" applyFont="1" applyBorder="1" applyAlignment="1" applyProtection="1">
      <alignment horizontal="right" vertical="center" indent="1"/>
      <protection hidden="1"/>
    </xf>
    <xf numFmtId="176" fontId="11" fillId="0" borderId="33" xfId="0" applyNumberFormat="1" applyFont="1" applyBorder="1" applyAlignment="1" applyProtection="1">
      <alignment horizontal="right" vertical="center" indent="1"/>
      <protection hidden="1"/>
    </xf>
    <xf numFmtId="0" fontId="38" fillId="0" borderId="0" xfId="0" applyFont="1" applyAlignment="1" applyProtection="1">
      <alignment horizontal="left" vertical="top" wrapText="1"/>
      <protection hidden="1"/>
    </xf>
    <xf numFmtId="0" fontId="52" fillId="0" borderId="18" xfId="0" applyFont="1" applyBorder="1" applyAlignment="1" applyProtection="1">
      <alignment horizontal="center" vertical="top" wrapText="1"/>
      <protection hidden="1"/>
    </xf>
    <xf numFmtId="0" fontId="45" fillId="0" borderId="0" xfId="0" applyFont="1" applyAlignment="1" applyProtection="1">
      <alignment horizontal="left" vertical="top" wrapText="1"/>
      <protection hidden="1"/>
    </xf>
    <xf numFmtId="0" fontId="8" fillId="3" borderId="11" xfId="0" applyFont="1" applyFill="1" applyBorder="1" applyAlignment="1" applyProtection="1">
      <alignment horizontal="center" vertical="center" shrinkToFit="1"/>
      <protection hidden="1"/>
    </xf>
    <xf numFmtId="0" fontId="8" fillId="3" borderId="12" xfId="0" applyFont="1" applyFill="1" applyBorder="1" applyAlignment="1" applyProtection="1">
      <alignment horizontal="center" vertical="center" shrinkToFit="1"/>
      <protection hidden="1"/>
    </xf>
    <xf numFmtId="0" fontId="8" fillId="3" borderId="13" xfId="0" applyFont="1" applyFill="1" applyBorder="1" applyAlignment="1" applyProtection="1">
      <alignment horizontal="center" vertical="center" shrinkToFit="1"/>
      <protection hidden="1"/>
    </xf>
    <xf numFmtId="0" fontId="8" fillId="3" borderId="27" xfId="0" applyFont="1" applyFill="1" applyBorder="1" applyAlignment="1">
      <alignment horizontal="center" vertical="center" wrapText="1" shrinkToFit="1"/>
    </xf>
    <xf numFmtId="0" fontId="8" fillId="3" borderId="20" xfId="0" applyFont="1" applyFill="1" applyBorder="1" applyAlignment="1">
      <alignment horizontal="center" vertical="center" wrapText="1" shrinkToFit="1"/>
    </xf>
    <xf numFmtId="0" fontId="23" fillId="0" borderId="0" xfId="0" applyFont="1" applyAlignment="1" applyProtection="1">
      <alignment horizontal="left" vertical="center" wrapText="1"/>
      <protection hidden="1"/>
    </xf>
    <xf numFmtId="0" fontId="12" fillId="0" borderId="0" xfId="0" applyFont="1" applyAlignment="1" applyProtection="1">
      <alignment horizontal="left" vertical="center" wrapText="1"/>
      <protection hidden="1"/>
    </xf>
    <xf numFmtId="0" fontId="8" fillId="0" borderId="71" xfId="0" applyFont="1" applyBorder="1" applyAlignment="1" applyProtection="1">
      <alignment horizontal="left" vertical="center" wrapText="1"/>
      <protection hidden="1"/>
    </xf>
    <xf numFmtId="0" fontId="16" fillId="0" borderId="0" xfId="0" applyFont="1" applyProtection="1">
      <alignment vertical="center"/>
      <protection hidden="1"/>
    </xf>
    <xf numFmtId="0" fontId="8" fillId="3" borderId="9" xfId="0" applyFont="1" applyFill="1" applyBorder="1" applyAlignment="1" applyProtection="1">
      <alignment horizontal="center" vertical="center" shrinkToFit="1"/>
      <protection hidden="1"/>
    </xf>
    <xf numFmtId="0" fontId="8" fillId="3" borderId="75" xfId="0" applyFont="1" applyFill="1" applyBorder="1" applyAlignment="1" applyProtection="1">
      <alignment horizontal="center" vertical="center" shrinkToFit="1"/>
      <protection hidden="1"/>
    </xf>
    <xf numFmtId="0" fontId="8" fillId="3" borderId="21" xfId="0" applyFont="1" applyFill="1" applyBorder="1" applyAlignment="1" applyProtection="1">
      <alignment horizontal="center" vertical="center" shrinkToFit="1"/>
      <protection hidden="1"/>
    </xf>
    <xf numFmtId="0" fontId="8" fillId="3" borderId="95" xfId="0" applyFont="1" applyFill="1" applyBorder="1" applyAlignment="1" applyProtection="1">
      <alignment horizontal="center" vertical="center" shrinkToFit="1"/>
      <protection hidden="1"/>
    </xf>
    <xf numFmtId="0" fontId="8" fillId="3" borderId="24" xfId="0" applyFont="1" applyFill="1" applyBorder="1" applyAlignment="1" applyProtection="1">
      <alignment horizontal="center" vertical="center" shrinkToFit="1"/>
      <protection hidden="1"/>
    </xf>
    <xf numFmtId="0" fontId="8" fillId="3" borderId="66" xfId="0" applyFont="1" applyFill="1" applyBorder="1" applyAlignment="1">
      <alignment horizontal="center" vertical="center" wrapText="1" shrinkToFit="1"/>
    </xf>
    <xf numFmtId="0" fontId="0" fillId="0" borderId="0" xfId="0" applyAlignment="1" applyProtection="1">
      <alignment horizontal="center" vertical="center" wrapText="1"/>
      <protection hidden="1"/>
    </xf>
    <xf numFmtId="0" fontId="16" fillId="0" borderId="0" xfId="0" applyFont="1" applyAlignment="1" applyProtection="1">
      <alignment horizontal="left" vertical="top" wrapText="1"/>
      <protection hidden="1"/>
    </xf>
    <xf numFmtId="0" fontId="8" fillId="0" borderId="11" xfId="0" applyFont="1" applyBorder="1" applyAlignment="1" applyProtection="1">
      <alignment vertical="center" shrinkToFit="1"/>
      <protection hidden="1"/>
    </xf>
    <xf numFmtId="0" fontId="8" fillId="0" borderId="12" xfId="0" applyFont="1" applyBorder="1" applyAlignment="1" applyProtection="1">
      <alignment vertical="center" shrinkToFit="1"/>
      <protection hidden="1"/>
    </xf>
    <xf numFmtId="0" fontId="8" fillId="0" borderId="13" xfId="0" applyFont="1" applyBorder="1" applyAlignment="1" applyProtection="1">
      <alignment vertical="center" shrinkToFit="1"/>
      <protection hidden="1"/>
    </xf>
    <xf numFmtId="0" fontId="9" fillId="0" borderId="15" xfId="0" applyFont="1" applyBorder="1" applyAlignment="1" applyProtection="1">
      <alignment horizontal="right" vertical="center"/>
      <protection hidden="1"/>
    </xf>
    <xf numFmtId="181" fontId="37" fillId="0" borderId="12" xfId="0" applyNumberFormat="1" applyFont="1" applyBorder="1" applyAlignment="1" applyProtection="1">
      <alignment horizontal="right" vertical="top"/>
      <protection hidden="1"/>
    </xf>
    <xf numFmtId="0" fontId="11" fillId="3" borderId="25" xfId="0" applyFont="1" applyFill="1" applyBorder="1" applyAlignment="1">
      <alignment horizontal="center" vertical="center" shrinkToFit="1"/>
    </xf>
    <xf numFmtId="0" fontId="23" fillId="0" borderId="0" xfId="0" applyFont="1" applyProtection="1">
      <alignment vertical="center"/>
      <protection hidden="1"/>
    </xf>
    <xf numFmtId="0" fontId="35" fillId="5" borderId="0" xfId="0" applyFont="1" applyFill="1" applyAlignment="1">
      <alignment vertical="center" wrapText="1" shrinkToFit="1"/>
    </xf>
    <xf numFmtId="0" fontId="9" fillId="0" borderId="0" xfId="0" applyFont="1" applyAlignment="1">
      <alignment horizontal="left" vertical="center" wrapText="1"/>
    </xf>
    <xf numFmtId="0" fontId="19" fillId="0" borderId="4" xfId="0" applyFont="1" applyBorder="1" applyAlignment="1">
      <alignment horizontal="left" vertical="top" wrapText="1" indent="1"/>
    </xf>
    <xf numFmtId="0" fontId="19" fillId="0" borderId="0" xfId="0" applyFont="1" applyAlignment="1">
      <alignment horizontal="left" vertical="top" wrapText="1" indent="1"/>
    </xf>
    <xf numFmtId="0" fontId="16" fillId="0" borderId="7" xfId="0" applyFont="1" applyBorder="1" applyAlignment="1">
      <alignment vertical="center" shrinkToFit="1"/>
    </xf>
    <xf numFmtId="176" fontId="34" fillId="5" borderId="81" xfId="0" applyNumberFormat="1" applyFont="1" applyFill="1" applyBorder="1" applyAlignment="1" applyProtection="1">
      <alignment horizontal="center" vertical="center" wrapText="1"/>
      <protection hidden="1"/>
    </xf>
    <xf numFmtId="176" fontId="34" fillId="5" borderId="82" xfId="0" applyNumberFormat="1" applyFont="1" applyFill="1" applyBorder="1" applyAlignment="1" applyProtection="1">
      <alignment horizontal="center" vertical="center" wrapText="1"/>
      <protection hidden="1"/>
    </xf>
    <xf numFmtId="176" fontId="34" fillId="5" borderId="83" xfId="0" applyNumberFormat="1" applyFont="1" applyFill="1" applyBorder="1" applyAlignment="1" applyProtection="1">
      <alignment horizontal="center" vertical="center" wrapText="1"/>
      <protection hidden="1"/>
    </xf>
    <xf numFmtId="176" fontId="34" fillId="5" borderId="84" xfId="0" applyNumberFormat="1" applyFont="1" applyFill="1" applyBorder="1" applyAlignment="1" applyProtection="1">
      <alignment horizontal="center" vertical="center" wrapText="1"/>
      <protection hidden="1"/>
    </xf>
    <xf numFmtId="176" fontId="0" fillId="0" borderId="14" xfId="0" applyNumberFormat="1" applyBorder="1" applyAlignment="1" applyProtection="1">
      <alignment horizontal="right" vertical="center" indent="1"/>
      <protection hidden="1"/>
    </xf>
    <xf numFmtId="176" fontId="0" fillId="0" borderId="15" xfId="0" applyNumberFormat="1" applyBorder="1" applyAlignment="1" applyProtection="1">
      <alignment horizontal="right" vertical="center" indent="1"/>
      <protection hidden="1"/>
    </xf>
    <xf numFmtId="176" fontId="0" fillId="0" borderId="22" xfId="0" applyNumberFormat="1" applyBorder="1" applyAlignment="1" applyProtection="1">
      <alignment horizontal="right" vertical="center" indent="1"/>
      <protection hidden="1"/>
    </xf>
    <xf numFmtId="176" fontId="0" fillId="0" borderId="17" xfId="0" applyNumberFormat="1" applyBorder="1" applyAlignment="1" applyProtection="1">
      <alignment horizontal="right" vertical="center" indent="1"/>
      <protection hidden="1"/>
    </xf>
    <xf numFmtId="176" fontId="0" fillId="0" borderId="18" xfId="0" applyNumberFormat="1" applyBorder="1" applyAlignment="1" applyProtection="1">
      <alignment horizontal="right" vertical="center" indent="1"/>
      <protection hidden="1"/>
    </xf>
    <xf numFmtId="176" fontId="0" fillId="0" borderId="70" xfId="0" applyNumberFormat="1" applyBorder="1" applyAlignment="1" applyProtection="1">
      <alignment horizontal="right" vertical="center" indent="1"/>
      <protection hidden="1"/>
    </xf>
    <xf numFmtId="176" fontId="0" fillId="0" borderId="11" xfId="0" applyNumberFormat="1" applyBorder="1" applyAlignment="1" applyProtection="1">
      <alignment horizontal="right" vertical="center" indent="1"/>
      <protection hidden="1"/>
    </xf>
    <xf numFmtId="176" fontId="0" fillId="0" borderId="12" xfId="0" applyNumberFormat="1" applyBorder="1" applyAlignment="1" applyProtection="1">
      <alignment horizontal="right" vertical="center" indent="1"/>
      <protection hidden="1"/>
    </xf>
    <xf numFmtId="176" fontId="0" fillId="0" borderId="33" xfId="0" applyNumberFormat="1" applyBorder="1" applyAlignment="1" applyProtection="1">
      <alignment horizontal="right" vertical="center" indent="1"/>
      <protection hidden="1"/>
    </xf>
    <xf numFmtId="176" fontId="0" fillId="0" borderId="14" xfId="0" applyNumberFormat="1" applyBorder="1" applyAlignment="1" applyProtection="1">
      <alignment horizontal="right" vertical="center" wrapText="1" indent="1"/>
      <protection hidden="1"/>
    </xf>
    <xf numFmtId="176" fontId="0" fillId="0" borderId="15" xfId="0" applyNumberFormat="1" applyBorder="1" applyAlignment="1" applyProtection="1">
      <alignment horizontal="right" vertical="center" wrapText="1" indent="1"/>
      <protection hidden="1"/>
    </xf>
    <xf numFmtId="176" fontId="0" fillId="0" borderId="22" xfId="0" applyNumberFormat="1" applyBorder="1" applyAlignment="1" applyProtection="1">
      <alignment horizontal="right" vertical="center" wrapText="1" indent="1"/>
      <protection hidden="1"/>
    </xf>
    <xf numFmtId="176" fontId="0" fillId="0" borderId="17" xfId="0" applyNumberFormat="1" applyBorder="1" applyAlignment="1" applyProtection="1">
      <alignment horizontal="right" vertical="center" wrapText="1" indent="1"/>
      <protection hidden="1"/>
    </xf>
    <xf numFmtId="176" fontId="0" fillId="0" borderId="18" xfId="0" applyNumberFormat="1" applyBorder="1" applyAlignment="1" applyProtection="1">
      <alignment horizontal="right" vertical="center" wrapText="1" indent="1"/>
      <protection hidden="1"/>
    </xf>
    <xf numFmtId="176" fontId="0" fillId="0" borderId="70" xfId="0" applyNumberFormat="1" applyBorder="1" applyAlignment="1" applyProtection="1">
      <alignment horizontal="right" vertical="center" wrapText="1" indent="1"/>
      <protection hidden="1"/>
    </xf>
  </cellXfs>
  <cellStyles count="5">
    <cellStyle name="ハイパーリンク" xfId="4" builtinId="8"/>
    <cellStyle name="桁区切り" xfId="1" builtinId="6"/>
    <cellStyle name="標準" xfId="0" builtinId="0"/>
    <cellStyle name="標準 2" xfId="3" xr:uid="{EC953CEE-5202-422C-A5C7-EE18ABDA762F}"/>
    <cellStyle name="標準 4" xfId="2" xr:uid="{683CE158-99BE-4B37-9975-F47C8753BF9B}"/>
  </cellStyles>
  <dxfs count="139">
    <dxf>
      <font>
        <b/>
        <i val="0"/>
        <color rgb="FFFF0000"/>
      </font>
    </dxf>
    <dxf>
      <font>
        <b/>
        <i val="0"/>
        <color rgb="FFFF0000"/>
      </font>
    </dxf>
    <dxf>
      <font>
        <b/>
        <i val="0"/>
        <color rgb="FFFF0000"/>
      </font>
      <fill>
        <patternFill patternType="none">
          <bgColor auto="1"/>
        </patternFill>
      </fill>
    </dxf>
    <dxf>
      <font>
        <b/>
        <i val="0"/>
        <color rgb="FFFF0000"/>
      </font>
    </dxf>
    <dxf>
      <fill>
        <patternFill>
          <bgColor rgb="FFFF0000"/>
        </patternFill>
      </fill>
    </dxf>
    <dxf>
      <font>
        <b/>
        <i val="0"/>
        <color rgb="FFFF0000"/>
      </font>
      <fill>
        <patternFill>
          <bgColor rgb="FFFFFFCC"/>
        </patternFill>
      </fill>
    </dxf>
    <dxf>
      <fill>
        <patternFill>
          <bgColor rgb="FFFF0000"/>
        </patternFill>
      </fill>
    </dxf>
    <dxf>
      <fill>
        <patternFill>
          <bgColor rgb="FFFFFF99"/>
        </patternFill>
      </fill>
    </dxf>
    <dxf>
      <font>
        <b val="0"/>
        <i val="0"/>
        <color theme="1" tint="0.499984740745262"/>
      </font>
      <fill>
        <patternFill>
          <bgColor rgb="FFFFFF99"/>
        </patternFill>
      </fill>
    </dxf>
    <dxf>
      <fill>
        <patternFill>
          <bgColor rgb="FFFF0000"/>
        </patternFill>
      </fill>
    </dxf>
    <dxf>
      <fill>
        <patternFill>
          <bgColor rgb="FFFFFF99"/>
        </patternFill>
      </fill>
    </dxf>
    <dxf>
      <font>
        <b/>
        <i val="0"/>
        <color rgb="FFFF0000"/>
      </font>
      <fill>
        <patternFill>
          <bgColor rgb="FFFFFF00"/>
        </patternFill>
      </fill>
    </dxf>
    <dxf>
      <fill>
        <patternFill>
          <bgColor rgb="FFFF0000"/>
        </patternFill>
      </fill>
    </dxf>
    <dxf>
      <font>
        <b/>
        <i val="0"/>
      </font>
      <fill>
        <patternFill>
          <bgColor rgb="FFFFC000"/>
        </patternFill>
      </fill>
    </dxf>
    <dxf>
      <font>
        <b/>
        <i val="0"/>
      </font>
      <fill>
        <patternFill>
          <bgColor rgb="FFFFC000"/>
        </patternFill>
      </fill>
    </dxf>
    <dxf>
      <font>
        <b/>
        <i val="0"/>
      </font>
      <fill>
        <patternFill>
          <bgColor rgb="FFFFC000"/>
        </patternFill>
      </fill>
    </dxf>
    <dxf>
      <fill>
        <patternFill>
          <bgColor rgb="FFFF0000"/>
        </patternFill>
      </fill>
    </dxf>
    <dxf>
      <font>
        <b/>
        <i val="0"/>
      </font>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rgb="FFFF0000"/>
      </font>
      <fill>
        <patternFill>
          <bgColor rgb="FFFFFF00"/>
        </patternFill>
      </fill>
    </dxf>
    <dxf>
      <fill>
        <patternFill>
          <bgColor rgb="FFFFFF99"/>
        </patternFill>
      </fill>
    </dxf>
    <dxf>
      <font>
        <b/>
        <i val="0"/>
      </font>
      <fill>
        <patternFill>
          <bgColor rgb="FFFFC000"/>
        </patternFill>
      </fill>
    </dxf>
    <dxf>
      <fill>
        <patternFill>
          <bgColor rgb="FFFF0000"/>
        </patternFill>
      </fill>
    </dxf>
    <dxf>
      <font>
        <b/>
        <i val="0"/>
      </font>
      <fill>
        <patternFill>
          <bgColor rgb="FFFFC000"/>
        </patternFill>
      </fill>
    </dxf>
    <dxf>
      <font>
        <b/>
        <i val="0"/>
      </font>
      <fill>
        <patternFill>
          <bgColor rgb="FFFFC000"/>
        </patternFill>
      </fill>
    </dxf>
    <dxf>
      <font>
        <color theme="0"/>
      </font>
      <fill>
        <patternFill>
          <bgColor theme="0"/>
        </patternFill>
      </fill>
      <border>
        <left/>
        <right/>
        <top/>
        <bottom/>
      </border>
    </dxf>
    <dxf>
      <fill>
        <patternFill>
          <bgColor rgb="FFFFFF99"/>
        </patternFill>
      </fill>
    </dxf>
    <dxf>
      <font>
        <b/>
        <i val="0"/>
        <color rgb="FFFF0000"/>
      </font>
      <fill>
        <patternFill>
          <bgColor theme="5" tint="0.79998168889431442"/>
        </patternFill>
      </fill>
    </dxf>
    <dxf>
      <fill>
        <patternFill>
          <bgColor rgb="FFFFFF99"/>
        </patternFill>
      </fill>
    </dxf>
    <dxf>
      <font>
        <b/>
        <i val="0"/>
        <color rgb="FFFF0000"/>
      </font>
      <fill>
        <patternFill>
          <bgColor theme="5" tint="0.79998168889431442"/>
        </patternFill>
      </fill>
    </dxf>
    <dxf>
      <font>
        <b/>
        <i val="0"/>
        <color rgb="FFFF0000"/>
      </font>
      <fill>
        <patternFill>
          <bgColor theme="5" tint="0.79998168889431442"/>
        </patternFill>
      </fill>
    </dxf>
    <dxf>
      <fill>
        <patternFill>
          <bgColor rgb="FFFFFF99"/>
        </patternFill>
      </fill>
    </dxf>
    <dxf>
      <font>
        <b/>
        <i val="0"/>
        <color rgb="FFFF0000"/>
      </font>
    </dxf>
    <dxf>
      <fill>
        <patternFill>
          <bgColor rgb="FFFFFF99"/>
        </patternFill>
      </fill>
    </dxf>
    <dxf>
      <font>
        <color theme="0"/>
      </font>
      <fill>
        <patternFill patternType="solid">
          <bgColor theme="0"/>
        </patternFill>
      </fill>
    </dxf>
    <dxf>
      <font>
        <color rgb="FFFF0000"/>
      </font>
      <fill>
        <patternFill>
          <bgColor rgb="FFFFFF00"/>
        </patternFill>
      </fill>
    </dxf>
    <dxf>
      <font>
        <b/>
        <i val="0"/>
        <color rgb="FFFF0000"/>
      </font>
      <fill>
        <patternFill>
          <bgColor rgb="FFFFFF66"/>
        </patternFill>
      </fill>
    </dxf>
    <dxf>
      <fill>
        <patternFill>
          <bgColor rgb="FFFFFF99"/>
        </patternFill>
      </fill>
    </dxf>
    <dxf>
      <fill>
        <patternFill>
          <bgColor rgb="FFFFFF99"/>
        </patternFill>
      </fill>
    </dxf>
    <dxf>
      <fill>
        <patternFill>
          <bgColor rgb="FFFFFF99"/>
        </patternFill>
      </fill>
    </dxf>
    <dxf>
      <fill>
        <patternFill>
          <bgColor theme="0"/>
        </patternFill>
      </fill>
    </dxf>
    <dxf>
      <font>
        <color auto="1"/>
      </font>
      <fill>
        <patternFill patternType="solid">
          <bgColor rgb="FFFFFF00"/>
        </patternFill>
      </fill>
    </dxf>
    <dxf>
      <font>
        <b/>
        <i val="0"/>
        <color rgb="FFFF0000"/>
      </font>
      <fill>
        <patternFill>
          <bgColor rgb="FFFFFF00"/>
        </patternFill>
      </fill>
    </dxf>
    <dxf>
      <font>
        <color theme="0"/>
      </font>
      <fill>
        <patternFill patternType="none">
          <bgColor auto="1"/>
        </patternFill>
      </fill>
      <border>
        <left/>
        <right/>
        <top/>
        <bottom/>
        <vertical/>
        <horizontal/>
      </border>
    </dxf>
    <dxf>
      <font>
        <color theme="0"/>
      </font>
      <fill>
        <patternFill>
          <bgColor theme="0"/>
        </patternFill>
      </fill>
      <border>
        <left/>
        <right/>
        <top/>
        <bottom/>
      </border>
    </dxf>
    <dxf>
      <font>
        <b/>
        <i val="0"/>
        <color rgb="FFFF0000"/>
      </font>
    </dxf>
    <dxf>
      <font>
        <b/>
        <i val="0"/>
        <color rgb="FFFF0000"/>
      </font>
    </dxf>
    <dxf>
      <font>
        <b/>
        <i val="0"/>
        <color rgb="FFFF0000"/>
      </font>
      <fill>
        <patternFill patternType="none">
          <bgColor auto="1"/>
        </patternFill>
      </fill>
    </dxf>
    <dxf>
      <font>
        <b/>
        <i val="0"/>
        <color rgb="FFFF0000"/>
      </font>
    </dxf>
    <dxf>
      <fill>
        <patternFill>
          <bgColor rgb="FFFF0000"/>
        </patternFill>
      </fill>
    </dxf>
    <dxf>
      <fill>
        <patternFill>
          <bgColor rgb="FFFF0000"/>
        </patternFill>
      </fill>
    </dxf>
    <dxf>
      <fill>
        <patternFill>
          <bgColor rgb="FFFF0000"/>
        </patternFill>
      </fill>
    </dxf>
    <dxf>
      <fill>
        <patternFill>
          <bgColor rgb="FFFFFF99"/>
        </patternFill>
      </fill>
    </dxf>
    <dxf>
      <font>
        <b val="0"/>
        <i val="0"/>
        <color theme="1" tint="0.499984740745262"/>
      </font>
      <fill>
        <patternFill>
          <bgColor rgb="FFFFFF99"/>
        </patternFill>
      </fill>
    </dxf>
    <dxf>
      <fill>
        <patternFill>
          <bgColor rgb="FFFF0000"/>
        </patternFill>
      </fill>
    </dxf>
    <dxf>
      <fill>
        <patternFill>
          <bgColor rgb="FFFFFF99"/>
        </patternFill>
      </fill>
    </dxf>
    <dxf>
      <font>
        <b/>
        <i val="0"/>
        <color rgb="FFFF0000"/>
      </font>
      <fill>
        <patternFill>
          <bgColor rgb="FFFFFF00"/>
        </patternFill>
      </fill>
    </dxf>
    <dxf>
      <fill>
        <patternFill>
          <bgColor rgb="FFFF0000"/>
        </patternFill>
      </fill>
    </dxf>
    <dxf>
      <font>
        <b/>
        <i val="0"/>
      </font>
      <fill>
        <patternFill>
          <bgColor rgb="FFFFC000"/>
        </patternFill>
      </fill>
    </dxf>
    <dxf>
      <font>
        <b/>
        <i val="0"/>
      </font>
      <fill>
        <patternFill>
          <bgColor rgb="FFFFC000"/>
        </patternFill>
      </fill>
    </dxf>
    <dxf>
      <font>
        <b/>
        <i val="0"/>
      </font>
      <fill>
        <patternFill>
          <bgColor rgb="FFFFC000"/>
        </patternFill>
      </fill>
    </dxf>
    <dxf>
      <font>
        <b/>
        <i val="0"/>
      </font>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theme="0"/>
        </patternFill>
      </fill>
      <border>
        <left/>
        <right/>
        <top/>
        <bottom/>
      </border>
    </dxf>
    <dxf>
      <font>
        <b/>
        <i val="0"/>
        <color rgb="FFFF0000"/>
      </font>
      <fill>
        <patternFill>
          <bgColor rgb="FFFFFF00"/>
        </patternFill>
      </fill>
    </dxf>
    <dxf>
      <font>
        <b/>
        <i val="0"/>
      </font>
      <fill>
        <patternFill>
          <bgColor rgb="FFFFC000"/>
        </patternFill>
      </fill>
    </dxf>
    <dxf>
      <fill>
        <patternFill>
          <bgColor rgb="FFFF0000"/>
        </patternFill>
      </fill>
    </dxf>
    <dxf>
      <font>
        <b/>
        <i val="0"/>
      </font>
      <fill>
        <patternFill>
          <bgColor rgb="FFFFC000"/>
        </patternFill>
      </fill>
    </dxf>
    <dxf>
      <font>
        <b/>
        <i val="0"/>
      </font>
      <fill>
        <patternFill>
          <bgColor rgb="FFFFC000"/>
        </patternFill>
      </fill>
    </dxf>
    <dxf>
      <font>
        <color theme="0"/>
      </font>
      <fill>
        <patternFill>
          <bgColor theme="0"/>
        </patternFill>
      </fill>
      <border>
        <left/>
        <right/>
        <top/>
        <bottom/>
      </border>
    </dxf>
    <dxf>
      <fill>
        <patternFill>
          <bgColor rgb="FFFFFFCC"/>
        </patternFill>
      </fill>
    </dxf>
    <dxf>
      <fill>
        <patternFill>
          <bgColor rgb="FFFFFFCC"/>
        </patternFill>
      </fill>
    </dxf>
    <dxf>
      <fill>
        <patternFill>
          <bgColor rgb="FFFFFFCC"/>
        </patternFill>
      </fill>
    </dxf>
    <dxf>
      <fill>
        <patternFill>
          <bgColor rgb="FFFFFF99"/>
        </patternFill>
      </fill>
    </dxf>
    <dxf>
      <fill>
        <patternFill>
          <bgColor rgb="FFFFFF99"/>
        </patternFill>
      </fill>
    </dxf>
    <dxf>
      <fill>
        <patternFill>
          <bgColor rgb="FFFFFF99"/>
        </patternFill>
      </fill>
    </dxf>
    <dxf>
      <fill>
        <patternFill>
          <bgColor rgb="FFCCECFF"/>
        </patternFill>
      </fill>
    </dxf>
    <dxf>
      <fill>
        <patternFill>
          <bgColor rgb="FFCCECFF"/>
        </patternFill>
      </fill>
    </dxf>
    <dxf>
      <fill>
        <patternFill>
          <bgColor rgb="FFCCECFF"/>
        </patternFill>
      </fill>
    </dxf>
    <dxf>
      <fill>
        <patternFill>
          <bgColor rgb="FFCCECFF"/>
        </patternFill>
      </fill>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strike val="0"/>
        <color rgb="FFFF0000"/>
      </font>
    </dxf>
    <dxf>
      <font>
        <strike/>
      </font>
    </dxf>
    <dxf>
      <fill>
        <patternFill>
          <bgColor rgb="FFFFFFCC"/>
        </patternFill>
      </fill>
    </dxf>
    <dxf>
      <font>
        <b/>
        <i val="0"/>
        <color auto="1"/>
      </font>
      <fill>
        <patternFill>
          <bgColor rgb="FFCCECFF"/>
        </patternFill>
      </fill>
    </dxf>
    <dxf>
      <fill>
        <patternFill>
          <bgColor rgb="FFFFFFCC"/>
        </patternFill>
      </fill>
    </dxf>
    <dxf>
      <fill>
        <patternFill>
          <bgColor rgb="FFFFFFCC"/>
        </patternFill>
      </fill>
    </dxf>
    <dxf>
      <font>
        <b/>
        <i val="0"/>
      </font>
      <fill>
        <patternFill>
          <bgColor rgb="FFCCECFF"/>
        </patternFill>
      </fill>
    </dxf>
    <dxf>
      <font>
        <b/>
        <i val="0"/>
        <color auto="1"/>
      </font>
      <fill>
        <patternFill>
          <bgColor rgb="FFFFFF99"/>
        </patternFill>
      </fill>
    </dxf>
    <dxf>
      <fill>
        <patternFill>
          <bgColor rgb="FFFFFFCC"/>
        </patternFill>
      </fill>
    </dxf>
    <dxf>
      <font>
        <color theme="1" tint="0.499984740745262"/>
      </font>
      <fill>
        <patternFill>
          <bgColor rgb="FFFFFFCC"/>
        </patternFill>
      </fill>
    </dxf>
    <dxf>
      <fill>
        <patternFill>
          <bgColor rgb="FFFFFFCC"/>
        </patternFill>
      </fill>
    </dxf>
    <dxf>
      <fill>
        <patternFill>
          <bgColor rgb="FFFFFFCC"/>
        </patternFill>
      </fill>
    </dxf>
  </dxfs>
  <tableStyles count="1" defaultTableStyle="TableStyleMedium2" defaultPivotStyle="PivotStyleLight16">
    <tableStyle name="テーブル スタイル 1" pivot="0" count="0" xr9:uid="{9601751B-C6B1-4032-ADF1-496DC7D727DA}"/>
  </tableStyles>
  <colors>
    <mruColors>
      <color rgb="FF000099"/>
      <color rgb="FFFFFFCC"/>
      <color rgb="FFFFFF99"/>
      <color rgb="FFCCECFF"/>
      <color rgb="FF0000FF"/>
      <color rgb="FFCCFFCC"/>
      <color rgb="FF3366FF"/>
      <color rgb="FF4472C4"/>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198120</xdr:colOff>
      <xdr:row>1</xdr:row>
      <xdr:rowOff>83820</xdr:rowOff>
    </xdr:from>
    <xdr:to>
      <xdr:col>10</xdr:col>
      <xdr:colOff>777240</xdr:colOff>
      <xdr:row>7</xdr:row>
      <xdr:rowOff>274320</xdr:rowOff>
    </xdr:to>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a:xfrm>
          <a:off x="7559040" y="274320"/>
          <a:ext cx="3627120" cy="1965960"/>
        </a:xfrm>
        <a:prstGeom prst="roundRect">
          <a:avLst>
            <a:gd name="adj" fmla="val 452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108000" rIns="108000" bIns="108000" rtlCol="0" anchor="ctr"/>
        <a:lstStyle/>
        <a:p>
          <a:pPr algn="l"/>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様式</a:t>
          </a:r>
          <a:r>
            <a:rPr kumimoji="1" lang="en-US" altLang="ja-JP" sz="1000">
              <a:latin typeface="Meiryo UI" panose="020B0604030504040204" pitchFamily="50" charset="-128"/>
              <a:ea typeface="Meiryo UI" panose="020B0604030504040204" pitchFamily="50" charset="-128"/>
            </a:rPr>
            <a:t>2】</a:t>
          </a:r>
          <a:r>
            <a:rPr kumimoji="1" lang="ja-JP" altLang="en-US" sz="1000">
              <a:latin typeface="Meiryo UI" panose="020B0604030504040204" pitchFamily="50" charset="-128"/>
              <a:ea typeface="Meiryo UI" panose="020B0604030504040204" pitchFamily="50" charset="-128"/>
            </a:rPr>
            <a:t>業務計画書の「</a:t>
          </a:r>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日本側交流機関概要」から</a:t>
          </a:r>
          <a:r>
            <a:rPr kumimoji="1" lang="en-US" altLang="ja-JP" sz="1000" b="1">
              <a:solidFill>
                <a:srgbClr val="FFFF00"/>
              </a:solidFill>
              <a:latin typeface="Meiryo UI" panose="020B0604030504040204" pitchFamily="50" charset="-128"/>
              <a:ea typeface="Meiryo UI" panose="020B0604030504040204" pitchFamily="50" charset="-128"/>
            </a:rPr>
            <a:t>A5</a:t>
          </a:r>
          <a:r>
            <a:rPr kumimoji="1" lang="ja-JP" altLang="en-US" sz="1000" b="1">
              <a:solidFill>
                <a:srgbClr val="FFFF00"/>
              </a:solidFill>
              <a:latin typeface="Meiryo UI" panose="020B0604030504040204" pitchFamily="50" charset="-128"/>
              <a:ea typeface="Meiryo UI" panose="020B0604030504040204" pitchFamily="50" charset="-128"/>
            </a:rPr>
            <a:t>セル～</a:t>
          </a:r>
          <a:r>
            <a:rPr kumimoji="1" lang="en-US" altLang="ja-JP" sz="1000" b="1">
              <a:solidFill>
                <a:srgbClr val="FFFF00"/>
              </a:solidFill>
              <a:latin typeface="Meiryo UI" panose="020B0604030504040204" pitchFamily="50" charset="-128"/>
              <a:ea typeface="Meiryo UI" panose="020B0604030504040204" pitchFamily="50" charset="-128"/>
            </a:rPr>
            <a:t>G38</a:t>
          </a:r>
          <a:r>
            <a:rPr kumimoji="1" lang="ja-JP" altLang="en-US" sz="1000" b="1">
              <a:solidFill>
                <a:srgbClr val="FFFF00"/>
              </a:solidFill>
              <a:latin typeface="Meiryo UI" panose="020B0604030504040204" pitchFamily="50" charset="-128"/>
              <a:ea typeface="Meiryo UI" panose="020B0604030504040204" pitchFamily="50" charset="-128"/>
            </a:rPr>
            <a:t>セル</a:t>
          </a:r>
          <a:r>
            <a:rPr kumimoji="1" lang="en-US" altLang="ja-JP" sz="1000" b="1">
              <a:solidFill>
                <a:srgbClr val="FFFF00"/>
              </a:solidFill>
              <a:latin typeface="Meiryo UI" panose="020B0604030504040204" pitchFamily="50" charset="-128"/>
              <a:ea typeface="Meiryo UI" panose="020B0604030504040204" pitchFamily="50" charset="-128"/>
            </a:rPr>
            <a:t>(</a:t>
          </a:r>
          <a:r>
            <a:rPr kumimoji="1" lang="ja-JP" altLang="en-US" sz="1000" b="1">
              <a:solidFill>
                <a:srgbClr val="FFFF00"/>
              </a:solidFill>
              <a:latin typeface="Meiryo UI" panose="020B0604030504040204" pitchFamily="50" charset="-128"/>
              <a:ea typeface="Meiryo UI" panose="020B0604030504040204" pitchFamily="50" charset="-128"/>
            </a:rPr>
            <a:t>基本情報～実施責任者住所欄まで）</a:t>
          </a:r>
          <a:r>
            <a:rPr kumimoji="1" lang="ja-JP" altLang="en-US" sz="1000">
              <a:latin typeface="Meiryo UI" panose="020B0604030504040204" pitchFamily="50" charset="-128"/>
              <a:ea typeface="Meiryo UI" panose="020B0604030504040204" pitchFamily="50" charset="-128"/>
            </a:rPr>
            <a:t>をまとめて「コピー」し、左記の</a:t>
          </a:r>
          <a:r>
            <a:rPr kumimoji="1" lang="en-US" altLang="ja-JP" sz="1000">
              <a:latin typeface="Meiryo UI" panose="020B0604030504040204" pitchFamily="50" charset="-128"/>
              <a:ea typeface="Meiryo UI" panose="020B0604030504040204" pitchFamily="50" charset="-128"/>
            </a:rPr>
            <a:t>A5</a:t>
          </a:r>
          <a:r>
            <a:rPr kumimoji="1" lang="ja-JP" altLang="en-US" sz="1000">
              <a:latin typeface="Meiryo UI" panose="020B0604030504040204" pitchFamily="50" charset="-128"/>
              <a:ea typeface="Meiryo UI" panose="020B0604030504040204" pitchFamily="50" charset="-128"/>
            </a:rPr>
            <a:t>セル上で右クリックし、「貼り付け」てください。</a:t>
          </a:r>
          <a:endParaRPr kumimoji="1" lang="en-US" altLang="ja-JP" sz="1000">
            <a:latin typeface="Meiryo UI" panose="020B0604030504040204" pitchFamily="50" charset="-128"/>
            <a:ea typeface="Meiryo UI" panose="020B0604030504040204" pitchFamily="50" charset="-128"/>
          </a:endParaRPr>
        </a:p>
        <a:p>
          <a:pPr algn="l"/>
          <a:endParaRPr kumimoji="1" lang="en-US" altLang="ja-JP" sz="1000">
            <a:latin typeface="Meiryo UI" panose="020B0604030504040204" pitchFamily="50" charset="-128"/>
            <a:ea typeface="Meiryo UI" panose="020B0604030504040204" pitchFamily="50" charset="-128"/>
          </a:endParaRPr>
        </a:p>
        <a:p>
          <a:pPr algn="l"/>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貼り付けていただいた情報のうち欄外右に</a:t>
          </a:r>
          <a:r>
            <a:rPr kumimoji="1" lang="ja-JP" altLang="en-US" sz="1000">
              <a:solidFill>
                <a:srgbClr val="FF0000"/>
              </a:solidFill>
              <a:latin typeface="Meiryo UI" panose="020B0604030504040204" pitchFamily="50" charset="-128"/>
              <a:ea typeface="Meiryo UI" panose="020B0604030504040204" pitchFamily="50" charset="-128"/>
            </a:rPr>
            <a:t>★マークのある情報</a:t>
          </a:r>
          <a:r>
            <a:rPr kumimoji="1" lang="ja-JP" altLang="en-US" sz="1000">
              <a:latin typeface="Meiryo UI" panose="020B0604030504040204" pitchFamily="50" charset="-128"/>
              <a:ea typeface="Meiryo UI" panose="020B0604030504040204" pitchFamily="50" charset="-128"/>
            </a:rPr>
            <a:t>が、提出シートの必要箇所に自動入力されます。</a:t>
          </a:r>
          <a:endParaRPr kumimoji="1" lang="en-US" altLang="ja-JP" sz="1000">
            <a:latin typeface="Meiryo UI" panose="020B0604030504040204" pitchFamily="50" charset="-128"/>
            <a:ea typeface="Meiryo UI" panose="020B0604030504040204" pitchFamily="50" charset="-128"/>
          </a:endParaRPr>
        </a:p>
        <a:p>
          <a:pPr algn="l"/>
          <a:r>
            <a:rPr kumimoji="1" lang="ja-JP" altLang="en-US" sz="1000">
              <a:latin typeface="Meiryo UI" panose="020B0604030504040204" pitchFamily="50" charset="-128"/>
              <a:ea typeface="Meiryo UI" panose="020B0604030504040204" pitchFamily="50" charset="-128"/>
            </a:rPr>
            <a:t>貼り付け後、提出書類の作成をお願いします。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352425</xdr:colOff>
      <xdr:row>0</xdr:row>
      <xdr:rowOff>47625</xdr:rowOff>
    </xdr:from>
    <xdr:ext cx="181207" cy="73270"/>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3945" y="47625"/>
          <a:ext cx="181207" cy="73270"/>
        </a:xfrm>
        <a:prstGeom prst="rect">
          <a:avLst/>
        </a:prstGeom>
      </xdr:spPr>
    </xdr:pic>
    <xdr:clientData/>
  </xdr:oneCellAnchor>
  <xdr:twoCellAnchor>
    <xdr:from>
      <xdr:col>8</xdr:col>
      <xdr:colOff>76200</xdr:colOff>
      <xdr:row>0</xdr:row>
      <xdr:rowOff>106680</xdr:rowOff>
    </xdr:from>
    <xdr:to>
      <xdr:col>13</xdr:col>
      <xdr:colOff>45720</xdr:colOff>
      <xdr:row>8</xdr:row>
      <xdr:rowOff>182880</xdr:rowOff>
    </xdr:to>
    <xdr:sp macro="" textlink="">
      <xdr:nvSpPr>
        <xdr:cNvPr id="5" name="四角形: 角を丸くする 4">
          <a:extLst>
            <a:ext uri="{FF2B5EF4-FFF2-40B4-BE49-F238E27FC236}">
              <a16:creationId xmlns:a16="http://schemas.microsoft.com/office/drawing/2014/main" id="{00000000-0008-0000-0100-000005000000}"/>
            </a:ext>
          </a:extLst>
        </xdr:cNvPr>
        <xdr:cNvSpPr/>
      </xdr:nvSpPr>
      <xdr:spPr>
        <a:xfrm>
          <a:off x="7780020" y="106680"/>
          <a:ext cx="3627120" cy="1965960"/>
        </a:xfrm>
        <a:prstGeom prst="roundRect">
          <a:avLst>
            <a:gd name="adj" fmla="val 452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108000" rIns="108000" bIns="108000" rtlCol="0" anchor="ctr"/>
        <a:lstStyle/>
        <a:p>
          <a:pPr algn="l"/>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様式</a:t>
          </a:r>
          <a:r>
            <a:rPr kumimoji="1" lang="en-US" altLang="ja-JP" sz="1000">
              <a:latin typeface="Meiryo UI" panose="020B0604030504040204" pitchFamily="50" charset="-128"/>
              <a:ea typeface="Meiryo UI" panose="020B0604030504040204" pitchFamily="50" charset="-128"/>
            </a:rPr>
            <a:t>2】</a:t>
          </a:r>
          <a:r>
            <a:rPr kumimoji="1" lang="ja-JP" altLang="en-US" sz="1000">
              <a:latin typeface="Meiryo UI" panose="020B0604030504040204" pitchFamily="50" charset="-128"/>
              <a:ea typeface="Meiryo UI" panose="020B0604030504040204" pitchFamily="50" charset="-128"/>
            </a:rPr>
            <a:t>業務計画書の「</a:t>
          </a:r>
          <a:r>
            <a:rPr kumimoji="1" lang="en-US" altLang="ja-JP" sz="1000">
              <a:latin typeface="Meiryo UI" panose="020B0604030504040204" pitchFamily="50" charset="-128"/>
              <a:ea typeface="Meiryo UI" panose="020B0604030504040204" pitchFamily="50" charset="-128"/>
            </a:rPr>
            <a:t>3)</a:t>
          </a:r>
          <a:r>
            <a:rPr kumimoji="1" lang="ja-JP" altLang="en-US" sz="1000">
              <a:latin typeface="Meiryo UI" panose="020B0604030504040204" pitchFamily="50" charset="-128"/>
              <a:ea typeface="Meiryo UI" panose="020B0604030504040204" pitchFamily="50" charset="-128"/>
            </a:rPr>
            <a:t>相手国側交流機関概要」から</a:t>
          </a:r>
          <a:r>
            <a:rPr kumimoji="1" lang="en-US" altLang="ja-JP" sz="1000" b="1">
              <a:solidFill>
                <a:srgbClr val="FFFF00"/>
              </a:solidFill>
              <a:latin typeface="Meiryo UI" panose="020B0604030504040204" pitchFamily="50" charset="-128"/>
              <a:ea typeface="Meiryo UI" panose="020B0604030504040204" pitchFamily="50" charset="-128"/>
            </a:rPr>
            <a:t>A4</a:t>
          </a:r>
          <a:r>
            <a:rPr kumimoji="1" lang="ja-JP" altLang="en-US" sz="1000" b="1">
              <a:solidFill>
                <a:srgbClr val="FFFF00"/>
              </a:solidFill>
              <a:latin typeface="Meiryo UI" panose="020B0604030504040204" pitchFamily="50" charset="-128"/>
              <a:ea typeface="Meiryo UI" panose="020B0604030504040204" pitchFamily="50" charset="-128"/>
            </a:rPr>
            <a:t>セル～</a:t>
          </a:r>
          <a:r>
            <a:rPr kumimoji="1" lang="en-US" altLang="ja-JP" sz="1000" b="1">
              <a:solidFill>
                <a:srgbClr val="FFFF00"/>
              </a:solidFill>
              <a:latin typeface="Meiryo UI" panose="020B0604030504040204" pitchFamily="50" charset="-128"/>
              <a:ea typeface="Meiryo UI" panose="020B0604030504040204" pitchFamily="50" charset="-128"/>
            </a:rPr>
            <a:t>G63</a:t>
          </a:r>
          <a:r>
            <a:rPr kumimoji="1" lang="ja-JP" altLang="en-US" sz="1000" b="1">
              <a:solidFill>
                <a:srgbClr val="FFFF00"/>
              </a:solidFill>
              <a:latin typeface="Meiryo UI" panose="020B0604030504040204" pitchFamily="50" charset="-128"/>
              <a:ea typeface="Meiryo UI" panose="020B0604030504040204" pitchFamily="50" charset="-128"/>
            </a:rPr>
            <a:t>セル</a:t>
          </a:r>
          <a:r>
            <a:rPr kumimoji="1" lang="en-US" altLang="ja-JP" sz="1000" b="1">
              <a:solidFill>
                <a:srgbClr val="FFFF00"/>
              </a:solidFill>
              <a:latin typeface="Meiryo UI" panose="020B0604030504040204" pitchFamily="50" charset="-128"/>
              <a:ea typeface="Meiryo UI" panose="020B0604030504040204" pitchFamily="50" charset="-128"/>
            </a:rPr>
            <a:t>(</a:t>
          </a:r>
          <a:r>
            <a:rPr kumimoji="1" lang="ja-JP" altLang="en-US" sz="1000" b="1">
              <a:solidFill>
                <a:srgbClr val="FFFF00"/>
              </a:solidFill>
              <a:latin typeface="Meiryo UI" panose="020B0604030504040204" pitchFamily="50" charset="-128"/>
              <a:ea typeface="Meiryo UI" panose="020B0604030504040204" pitchFamily="50" charset="-128"/>
            </a:rPr>
            <a:t>相手国側交流機関１～</a:t>
          </a:r>
          <a:r>
            <a:rPr kumimoji="1" lang="en-US" altLang="ja-JP" sz="1000" b="1">
              <a:solidFill>
                <a:srgbClr val="FFFF00"/>
              </a:solidFill>
              <a:latin typeface="Meiryo UI" panose="020B0604030504040204" pitchFamily="50" charset="-128"/>
              <a:ea typeface="Meiryo UI" panose="020B0604030504040204" pitchFamily="50" charset="-128"/>
            </a:rPr>
            <a:t>E-mail</a:t>
          </a:r>
          <a:r>
            <a:rPr kumimoji="1" lang="ja-JP" altLang="en-US" sz="1000" b="1">
              <a:solidFill>
                <a:srgbClr val="FFFF00"/>
              </a:solidFill>
              <a:latin typeface="Meiryo UI" panose="020B0604030504040204" pitchFamily="50" charset="-128"/>
              <a:ea typeface="Meiryo UI" panose="020B0604030504040204" pitchFamily="50" charset="-128"/>
            </a:rPr>
            <a:t>まで）</a:t>
          </a:r>
          <a:r>
            <a:rPr kumimoji="1" lang="ja-JP" altLang="en-US" sz="1000">
              <a:latin typeface="Meiryo UI" panose="020B0604030504040204" pitchFamily="50" charset="-128"/>
              <a:ea typeface="Meiryo UI" panose="020B0604030504040204" pitchFamily="50" charset="-128"/>
            </a:rPr>
            <a:t>をまとめて「コピー」し、左記の</a:t>
          </a:r>
          <a:r>
            <a:rPr kumimoji="1" lang="en-US" altLang="ja-JP" sz="1000">
              <a:latin typeface="Meiryo UI" panose="020B0604030504040204" pitchFamily="50" charset="-128"/>
              <a:ea typeface="Meiryo UI" panose="020B0604030504040204" pitchFamily="50" charset="-128"/>
            </a:rPr>
            <a:t>A4</a:t>
          </a:r>
          <a:r>
            <a:rPr kumimoji="1" lang="ja-JP" altLang="en-US" sz="1000">
              <a:latin typeface="Meiryo UI" panose="020B0604030504040204" pitchFamily="50" charset="-128"/>
              <a:ea typeface="Meiryo UI" panose="020B0604030504040204" pitchFamily="50" charset="-128"/>
            </a:rPr>
            <a:t>セル上で右クリックし、「貼り付け」てください。</a:t>
          </a:r>
          <a:endParaRPr kumimoji="1" lang="en-US" altLang="ja-JP" sz="1000">
            <a:latin typeface="Meiryo UI" panose="020B0604030504040204" pitchFamily="50" charset="-128"/>
            <a:ea typeface="Meiryo UI" panose="020B0604030504040204" pitchFamily="50" charset="-128"/>
          </a:endParaRPr>
        </a:p>
        <a:p>
          <a:pPr algn="l"/>
          <a:endParaRPr kumimoji="1" lang="en-US" altLang="ja-JP" sz="1000">
            <a:latin typeface="Meiryo UI" panose="020B0604030504040204" pitchFamily="50" charset="-128"/>
            <a:ea typeface="Meiryo UI" panose="020B0604030504040204" pitchFamily="50" charset="-128"/>
          </a:endParaRPr>
        </a:p>
        <a:p>
          <a:pPr algn="l"/>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貼り付けていただいた情報のうち欄外右に</a:t>
          </a:r>
          <a:r>
            <a:rPr kumimoji="1" lang="ja-JP" altLang="en-US" sz="1000">
              <a:solidFill>
                <a:srgbClr val="FF0000"/>
              </a:solidFill>
              <a:latin typeface="Meiryo UI" panose="020B0604030504040204" pitchFamily="50" charset="-128"/>
              <a:ea typeface="Meiryo UI" panose="020B0604030504040204" pitchFamily="50" charset="-128"/>
            </a:rPr>
            <a:t>★マークのある情報</a:t>
          </a:r>
          <a:r>
            <a:rPr kumimoji="1" lang="ja-JP" altLang="en-US" sz="1000">
              <a:latin typeface="Meiryo UI" panose="020B0604030504040204" pitchFamily="50" charset="-128"/>
              <a:ea typeface="Meiryo UI" panose="020B0604030504040204" pitchFamily="50" charset="-128"/>
            </a:rPr>
            <a:t>が、提出シートの必要箇所に自動入力されます。</a:t>
          </a:r>
          <a:endParaRPr kumimoji="1" lang="en-US" altLang="ja-JP" sz="1000">
            <a:latin typeface="Meiryo UI" panose="020B0604030504040204" pitchFamily="50" charset="-128"/>
            <a:ea typeface="Meiryo UI" panose="020B0604030504040204" pitchFamily="50" charset="-128"/>
          </a:endParaRPr>
        </a:p>
        <a:p>
          <a:pPr algn="l"/>
          <a:r>
            <a:rPr kumimoji="1" lang="ja-JP" altLang="en-US" sz="1000">
              <a:latin typeface="Meiryo UI" panose="020B0604030504040204" pitchFamily="50" charset="-128"/>
              <a:ea typeface="Meiryo UI" panose="020B0604030504040204" pitchFamily="50" charset="-128"/>
            </a:rPr>
            <a:t>貼り付け後、提出書類の作成をお願いします。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16</xdr:col>
      <xdr:colOff>0</xdr:colOff>
      <xdr:row>0</xdr:row>
      <xdr:rowOff>9526</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0"/>
          <a:ext cx="13716000" cy="9526"/>
        </a:xfrm>
        <a:prstGeom prst="rect">
          <a:avLst/>
        </a:prstGeom>
        <a:solidFill>
          <a:srgbClr val="DDF2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DDF2FF"/>
            </a:solidFill>
          </a:endParaRPr>
        </a:p>
      </xdr:txBody>
    </xdr:sp>
    <xdr:clientData fPrintsWithSheet="0"/>
  </xdr:twoCellAnchor>
  <xdr:twoCellAnchor>
    <xdr:from>
      <xdr:col>17</xdr:col>
      <xdr:colOff>101600</xdr:colOff>
      <xdr:row>7</xdr:row>
      <xdr:rowOff>20320</xdr:rowOff>
    </xdr:from>
    <xdr:to>
      <xdr:col>22</xdr:col>
      <xdr:colOff>629920</xdr:colOff>
      <xdr:row>12</xdr:row>
      <xdr:rowOff>111760</xdr:rowOff>
    </xdr:to>
    <xdr:sp macro="" textlink="">
      <xdr:nvSpPr>
        <xdr:cNvPr id="6" name="四角形: 角を丸くする 5">
          <a:extLst>
            <a:ext uri="{FF2B5EF4-FFF2-40B4-BE49-F238E27FC236}">
              <a16:creationId xmlns:a16="http://schemas.microsoft.com/office/drawing/2014/main" id="{00000000-0008-0000-0200-000006000000}"/>
            </a:ext>
          </a:extLst>
        </xdr:cNvPr>
        <xdr:cNvSpPr/>
      </xdr:nvSpPr>
      <xdr:spPr>
        <a:xfrm>
          <a:off x="14010640" y="1371600"/>
          <a:ext cx="3007360" cy="975360"/>
        </a:xfrm>
        <a:prstGeom prst="roundRect">
          <a:avLst>
            <a:gd name="adj" fmla="val 452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108000" rIns="108000" bIns="108000" rtlCol="0" anchor="ctr"/>
        <a:lstStyle/>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実際に交流に参加した</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   「招へい参加者」「派遣参加者」について</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    実績を記載ください。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82</xdr:row>
          <xdr:rowOff>0</xdr:rowOff>
        </xdr:from>
        <xdr:to>
          <xdr:col>6</xdr:col>
          <xdr:colOff>1733550</xdr:colOff>
          <xdr:row>91</xdr:row>
          <xdr:rowOff>9525</xdr:rowOff>
        </xdr:to>
        <xdr:sp macro="" textlink="">
          <xdr:nvSpPr>
            <xdr:cNvPr id="23553" name="Group Box Q14" hidden="1">
              <a:extLst>
                <a:ext uri="{63B3BB69-23CF-44E3-9099-C40C66FF867C}">
                  <a14:compatExt spid="_x0000_s23553"/>
                </a:ext>
                <a:ext uri="{FF2B5EF4-FFF2-40B4-BE49-F238E27FC236}">
                  <a16:creationId xmlns:a16="http://schemas.microsoft.com/office/drawing/2014/main" id="{00000000-0008-0000-0400-0000015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Q14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82</xdr:row>
          <xdr:rowOff>0</xdr:rowOff>
        </xdr:from>
        <xdr:to>
          <xdr:col>6</xdr:col>
          <xdr:colOff>1733550</xdr:colOff>
          <xdr:row>88</xdr:row>
          <xdr:rowOff>0</xdr:rowOff>
        </xdr:to>
        <xdr:sp macro="" textlink="">
          <xdr:nvSpPr>
            <xdr:cNvPr id="23554" name="Group Box Q13" hidden="1">
              <a:extLst>
                <a:ext uri="{63B3BB69-23CF-44E3-9099-C40C66FF867C}">
                  <a14:compatExt spid="_x0000_s23554"/>
                </a:ext>
                <a:ext uri="{FF2B5EF4-FFF2-40B4-BE49-F238E27FC236}">
                  <a16:creationId xmlns:a16="http://schemas.microsoft.com/office/drawing/2014/main" id="{00000000-0008-0000-0400-0000025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Q13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82</xdr:row>
          <xdr:rowOff>0</xdr:rowOff>
        </xdr:from>
        <xdr:to>
          <xdr:col>6</xdr:col>
          <xdr:colOff>1809750</xdr:colOff>
          <xdr:row>88</xdr:row>
          <xdr:rowOff>161925</xdr:rowOff>
        </xdr:to>
        <xdr:sp macro="" textlink="">
          <xdr:nvSpPr>
            <xdr:cNvPr id="23555" name="Group Box Q11" hidden="1">
              <a:extLst>
                <a:ext uri="{63B3BB69-23CF-44E3-9099-C40C66FF867C}">
                  <a14:compatExt spid="_x0000_s23555"/>
                </a:ext>
                <a:ext uri="{FF2B5EF4-FFF2-40B4-BE49-F238E27FC236}">
                  <a16:creationId xmlns:a16="http://schemas.microsoft.com/office/drawing/2014/main" id="{00000000-0008-0000-0400-0000035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Q11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82</xdr:row>
          <xdr:rowOff>0</xdr:rowOff>
        </xdr:from>
        <xdr:to>
          <xdr:col>6</xdr:col>
          <xdr:colOff>1809750</xdr:colOff>
          <xdr:row>89</xdr:row>
          <xdr:rowOff>47625</xdr:rowOff>
        </xdr:to>
        <xdr:sp macro="" textlink="">
          <xdr:nvSpPr>
            <xdr:cNvPr id="23556" name="Group Box Q10" hidden="1">
              <a:extLst>
                <a:ext uri="{63B3BB69-23CF-44E3-9099-C40C66FF867C}">
                  <a14:compatExt spid="_x0000_s23556"/>
                </a:ext>
                <a:ext uri="{FF2B5EF4-FFF2-40B4-BE49-F238E27FC236}">
                  <a16:creationId xmlns:a16="http://schemas.microsoft.com/office/drawing/2014/main" id="{00000000-0008-0000-0400-0000045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Q10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82</xdr:row>
          <xdr:rowOff>0</xdr:rowOff>
        </xdr:from>
        <xdr:to>
          <xdr:col>6</xdr:col>
          <xdr:colOff>1828800</xdr:colOff>
          <xdr:row>90</xdr:row>
          <xdr:rowOff>123825</xdr:rowOff>
        </xdr:to>
        <xdr:sp macro="" textlink="">
          <xdr:nvSpPr>
            <xdr:cNvPr id="23557" name="Group Box Q9" hidden="1">
              <a:extLst>
                <a:ext uri="{63B3BB69-23CF-44E3-9099-C40C66FF867C}">
                  <a14:compatExt spid="_x0000_s23557"/>
                </a:ext>
                <a:ext uri="{FF2B5EF4-FFF2-40B4-BE49-F238E27FC236}">
                  <a16:creationId xmlns:a16="http://schemas.microsoft.com/office/drawing/2014/main" id="{00000000-0008-0000-0400-0000055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Q9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82</xdr:row>
          <xdr:rowOff>0</xdr:rowOff>
        </xdr:from>
        <xdr:to>
          <xdr:col>6</xdr:col>
          <xdr:colOff>1828800</xdr:colOff>
          <xdr:row>89</xdr:row>
          <xdr:rowOff>161925</xdr:rowOff>
        </xdr:to>
        <xdr:sp macro="" textlink="">
          <xdr:nvSpPr>
            <xdr:cNvPr id="23558" name="Group Box Q8" hidden="1">
              <a:extLst>
                <a:ext uri="{63B3BB69-23CF-44E3-9099-C40C66FF867C}">
                  <a14:compatExt spid="_x0000_s23558"/>
                </a:ext>
                <a:ext uri="{FF2B5EF4-FFF2-40B4-BE49-F238E27FC236}">
                  <a16:creationId xmlns:a16="http://schemas.microsoft.com/office/drawing/2014/main" id="{00000000-0008-0000-0400-0000065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Q8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82</xdr:row>
          <xdr:rowOff>0</xdr:rowOff>
        </xdr:from>
        <xdr:to>
          <xdr:col>6</xdr:col>
          <xdr:colOff>1847850</xdr:colOff>
          <xdr:row>89</xdr:row>
          <xdr:rowOff>57150</xdr:rowOff>
        </xdr:to>
        <xdr:sp macro="" textlink="">
          <xdr:nvSpPr>
            <xdr:cNvPr id="23559" name="Group Box Q7" hidden="1">
              <a:extLst>
                <a:ext uri="{63B3BB69-23CF-44E3-9099-C40C66FF867C}">
                  <a14:compatExt spid="_x0000_s23559"/>
                </a:ext>
                <a:ext uri="{FF2B5EF4-FFF2-40B4-BE49-F238E27FC236}">
                  <a16:creationId xmlns:a16="http://schemas.microsoft.com/office/drawing/2014/main" id="{00000000-0008-0000-0400-0000075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Q7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82</xdr:row>
          <xdr:rowOff>0</xdr:rowOff>
        </xdr:from>
        <xdr:to>
          <xdr:col>6</xdr:col>
          <xdr:colOff>1809750</xdr:colOff>
          <xdr:row>91</xdr:row>
          <xdr:rowOff>114300</xdr:rowOff>
        </xdr:to>
        <xdr:sp macro="" textlink="">
          <xdr:nvSpPr>
            <xdr:cNvPr id="23560" name="Group Box Q4" hidden="1">
              <a:extLst>
                <a:ext uri="{63B3BB69-23CF-44E3-9099-C40C66FF867C}">
                  <a14:compatExt spid="_x0000_s23560"/>
                </a:ext>
                <a:ext uri="{FF2B5EF4-FFF2-40B4-BE49-F238E27FC236}">
                  <a16:creationId xmlns:a16="http://schemas.microsoft.com/office/drawing/2014/main" id="{00000000-0008-0000-0400-0000085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Q4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82</xdr:row>
          <xdr:rowOff>0</xdr:rowOff>
        </xdr:from>
        <xdr:to>
          <xdr:col>6</xdr:col>
          <xdr:colOff>1828800</xdr:colOff>
          <xdr:row>89</xdr:row>
          <xdr:rowOff>66675</xdr:rowOff>
        </xdr:to>
        <xdr:sp macro="" textlink="">
          <xdr:nvSpPr>
            <xdr:cNvPr id="23561" name="Group Box Q3" hidden="1">
              <a:extLst>
                <a:ext uri="{63B3BB69-23CF-44E3-9099-C40C66FF867C}">
                  <a14:compatExt spid="_x0000_s23561"/>
                </a:ext>
                <a:ext uri="{FF2B5EF4-FFF2-40B4-BE49-F238E27FC236}">
                  <a16:creationId xmlns:a16="http://schemas.microsoft.com/office/drawing/2014/main" id="{00000000-0008-0000-0400-0000095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Q3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85725</xdr:rowOff>
        </xdr:from>
        <xdr:to>
          <xdr:col>6</xdr:col>
          <xdr:colOff>1828800</xdr:colOff>
          <xdr:row>28</xdr:row>
          <xdr:rowOff>38100</xdr:rowOff>
        </xdr:to>
        <xdr:sp macro="" textlink="">
          <xdr:nvSpPr>
            <xdr:cNvPr id="23562" name="Group Box Q2" hidden="1">
              <a:extLst>
                <a:ext uri="{63B3BB69-23CF-44E3-9099-C40C66FF867C}">
                  <a14:compatExt spid="_x0000_s23562"/>
                </a:ext>
                <a:ext uri="{FF2B5EF4-FFF2-40B4-BE49-F238E27FC236}">
                  <a16:creationId xmlns:a16="http://schemas.microsoft.com/office/drawing/2014/main" id="{00000000-0008-0000-0400-00000A5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Q2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66675</xdr:rowOff>
        </xdr:from>
        <xdr:to>
          <xdr:col>6</xdr:col>
          <xdr:colOff>1790700</xdr:colOff>
          <xdr:row>18</xdr:row>
          <xdr:rowOff>95250</xdr:rowOff>
        </xdr:to>
        <xdr:sp macro="" textlink="">
          <xdr:nvSpPr>
            <xdr:cNvPr id="23563" name="Group Box Q1" hidden="1">
              <a:extLst>
                <a:ext uri="{63B3BB69-23CF-44E3-9099-C40C66FF867C}">
                  <a14:compatExt spid="_x0000_s23563"/>
                </a:ext>
                <a:ext uri="{FF2B5EF4-FFF2-40B4-BE49-F238E27FC236}">
                  <a16:creationId xmlns:a16="http://schemas.microsoft.com/office/drawing/2014/main" id="{00000000-0008-0000-0400-00000B5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Q1</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ILESVM31\kbn34_FS02E_&#12373;&#12367;&#12425;&#12469;&#12452;&#12456;&#12531;&#12473;&#12503;&#12525;&#12464;&#12521;&#12512;&#25512;&#36914;&#26412;&#37096;\02_&#19968;&#33324;&#20844;&#21215;\02_101%20&#33509;&#25163;&#20154;&#26448;&#12398;&#20132;&#27969;&#12539;&#32946;&#25104;&#12503;&#12525;&#12464;&#12521;&#12512;(&#26085;ASEAN&#65289;\&#21215;&#38598;&#35201;&#38917;\20240614_&#21215;&#38598;&#35201;&#38917;&#31561;&#30906;&#23450;&#29256;\wakate_2024_form_2401%20(4).xlsx" TargetMode="External"/><Relationship Id="rId1" Type="http://schemas.openxmlformats.org/officeDocument/2006/relationships/externalLinkPath" Target="file:///\\FILESVM31\kbn34_FS02E_&#12373;&#12367;&#12425;&#12469;&#12452;&#12456;&#12531;&#12473;&#12503;&#12525;&#12464;&#12521;&#12512;&#25512;&#36914;&#26412;&#37096;\02_&#19968;&#33324;&#20844;&#21215;\02_101%20&#33509;&#25163;&#20154;&#26448;&#12398;&#20132;&#27969;&#12539;&#32946;&#25104;&#12503;&#12525;&#12464;&#12521;&#12512;(&#26085;ASEAN&#65289;\&#21215;&#38598;&#35201;&#38917;\20240614_&#21215;&#38598;&#35201;&#38917;&#31561;&#30906;&#23450;&#29256;\wakate_2024_form_2401%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日本側交流機関概要"/>
      <sheetName val="２)連携機関概要 "/>
      <sheetName val="3)相手国側交流機関概要"/>
      <sheetName val="4)招へい参加者5)派遣参加者６)受入れ・派遣体制"/>
      <sheetName val="7)-1実施内容(全体概要）"/>
      <sheetName val="7)-2実施内容 (詳細)"/>
      <sheetName val="8)交流スケジュール"/>
      <sheetName val="9)参加者（招へい・派遣）リスト"/>
      <sheetName val="様式10)-1（予算・全体） "/>
      <sheetName val="様式10)-2（予算内訳・日本側交流機関）"/>
      <sheetName val="様式10)-2（予算内訳・連携機関）"/>
      <sheetName val="11)改訂履歴"/>
      <sheetName val="【記載例】様式10)-2"/>
    </sheetNames>
    <sheetDataSet>
      <sheetData sheetId="0"/>
      <sheetData sheetId="1"/>
      <sheetData sheetId="2"/>
      <sheetData sheetId="3">
        <row r="21">
          <cell r="E21">
            <v>0</v>
          </cell>
        </row>
      </sheetData>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C8AA9-C468-4957-AD1A-12236C424F93}">
  <sheetPr>
    <pageSetUpPr fitToPage="1"/>
  </sheetPr>
  <dimension ref="A1:K39"/>
  <sheetViews>
    <sheetView showGridLines="0" tabSelected="1" view="pageBreakPreview" zoomScaleNormal="100" zoomScaleSheetLayoutView="100" workbookViewId="0"/>
  </sheetViews>
  <sheetFormatPr defaultColWidth="8.75" defaultRowHeight="15.75"/>
  <cols>
    <col min="1" max="1" width="19.875" style="156" customWidth="1"/>
    <col min="2" max="2" width="10.5" style="156" customWidth="1"/>
    <col min="3" max="3" width="8.375" style="156" customWidth="1"/>
    <col min="4" max="5" width="7.875" style="156" customWidth="1"/>
    <col min="6" max="6" width="13.875" style="156" customWidth="1"/>
    <col min="7" max="7" width="16.875" style="156" customWidth="1"/>
    <col min="8" max="8" width="2.875" style="156" customWidth="1"/>
    <col min="9" max="9" width="15.875" style="156" bestFit="1" customWidth="1"/>
    <col min="10" max="10" width="20.5" style="156" customWidth="1"/>
    <col min="11" max="12" width="24.875" style="156" customWidth="1"/>
    <col min="13" max="16384" width="8.75" style="156"/>
  </cols>
  <sheetData>
    <row r="1" spans="1:11" ht="15" customHeight="1">
      <c r="A1" s="178"/>
      <c r="G1" s="177" t="s">
        <v>120</v>
      </c>
    </row>
    <row r="2" spans="1:11" ht="14.25" customHeight="1">
      <c r="A2" t="s">
        <v>178</v>
      </c>
      <c r="G2" s="176"/>
      <c r="I2" s="175"/>
      <c r="J2" s="174"/>
    </row>
    <row r="3" spans="1:11" ht="14.25" customHeight="1">
      <c r="G3" s="176"/>
      <c r="I3" s="175"/>
      <c r="J3" s="174"/>
    </row>
    <row r="4" spans="1:11" ht="28.5" customHeight="1">
      <c r="A4" s="357" t="s">
        <v>156</v>
      </c>
      <c r="B4" s="357"/>
      <c r="C4" s="357"/>
      <c r="D4" s="357"/>
      <c r="E4" s="357"/>
      <c r="F4" s="357"/>
      <c r="G4" s="357"/>
      <c r="I4" s="173"/>
      <c r="J4" s="172"/>
      <c r="K4" s="171"/>
    </row>
    <row r="5" spans="1:11" ht="18" customHeight="1">
      <c r="A5" s="360" t="s">
        <v>19</v>
      </c>
      <c r="B5" s="361"/>
      <c r="C5" s="361"/>
      <c r="D5" s="361"/>
      <c r="E5" s="361"/>
      <c r="F5" s="361"/>
      <c r="G5" s="362"/>
      <c r="I5" s="168"/>
      <c r="J5" s="167"/>
      <c r="K5" s="166"/>
    </row>
    <row r="6" spans="1:11" ht="33" customHeight="1">
      <c r="A6" s="355" t="s">
        <v>20</v>
      </c>
      <c r="B6" s="356"/>
      <c r="C6" s="363"/>
      <c r="D6" s="364"/>
      <c r="E6" s="364"/>
      <c r="F6" s="364"/>
      <c r="G6" s="365"/>
      <c r="H6" s="245" t="s">
        <v>169</v>
      </c>
      <c r="I6" s="165"/>
      <c r="J6" s="164"/>
    </row>
    <row r="7" spans="1:11" ht="33" customHeight="1">
      <c r="A7" s="332" t="s">
        <v>33</v>
      </c>
      <c r="B7" s="333"/>
      <c r="C7" s="329"/>
      <c r="D7" s="330"/>
      <c r="E7" s="330"/>
      <c r="F7" s="330"/>
      <c r="G7" s="331"/>
      <c r="I7" s="163"/>
      <c r="J7" s="162"/>
    </row>
    <row r="8" spans="1:11" ht="33" customHeight="1">
      <c r="A8" s="332" t="s">
        <v>258</v>
      </c>
      <c r="B8" s="333"/>
      <c r="C8" s="336"/>
      <c r="D8" s="337"/>
      <c r="E8" s="337"/>
      <c r="F8" s="337"/>
      <c r="G8" s="338"/>
      <c r="H8" s="246" t="s">
        <v>169</v>
      </c>
    </row>
    <row r="9" spans="1:11" ht="33" customHeight="1">
      <c r="A9" s="334" t="s">
        <v>119</v>
      </c>
      <c r="B9" s="335"/>
      <c r="C9" s="347"/>
      <c r="D9" s="348"/>
      <c r="E9" s="240"/>
      <c r="F9" s="241"/>
      <c r="G9" s="242"/>
      <c r="H9" s="246" t="s">
        <v>169</v>
      </c>
      <c r="I9" s="161"/>
    </row>
    <row r="10" spans="1:11" ht="18" customHeight="1">
      <c r="A10" s="250" t="s">
        <v>118</v>
      </c>
      <c r="B10" s="251"/>
      <c r="C10" s="251"/>
      <c r="D10" s="251"/>
      <c r="E10" s="251"/>
      <c r="F10" s="251"/>
      <c r="G10" s="252"/>
      <c r="I10" s="160"/>
      <c r="J10" s="160"/>
    </row>
    <row r="11" spans="1:11" ht="30" customHeight="1">
      <c r="A11" s="358" t="s">
        <v>117</v>
      </c>
      <c r="B11" s="359"/>
      <c r="C11" s="341"/>
      <c r="D11" s="342"/>
      <c r="E11" s="342"/>
      <c r="F11" s="342"/>
      <c r="G11" s="343"/>
      <c r="H11" s="246" t="s">
        <v>169</v>
      </c>
    </row>
    <row r="12" spans="1:11" ht="30" customHeight="1">
      <c r="A12" s="339" t="s">
        <v>116</v>
      </c>
      <c r="B12" s="340"/>
      <c r="C12" s="344"/>
      <c r="D12" s="345"/>
      <c r="E12" s="345"/>
      <c r="F12" s="345"/>
      <c r="G12" s="346"/>
      <c r="I12" s="179"/>
      <c r="J12" s="179"/>
      <c r="K12" s="179"/>
    </row>
    <row r="13" spans="1:11" ht="16.5" customHeight="1">
      <c r="A13" s="323" t="s">
        <v>259</v>
      </c>
      <c r="B13" s="234" t="s">
        <v>39</v>
      </c>
      <c r="C13" s="349"/>
      <c r="D13" s="350"/>
      <c r="E13" s="350"/>
      <c r="F13" s="350"/>
      <c r="G13" s="351"/>
      <c r="I13" s="179"/>
      <c r="J13" s="179"/>
      <c r="K13" s="179"/>
    </row>
    <row r="14" spans="1:11" ht="16.5" customHeight="1">
      <c r="A14" s="324"/>
      <c r="B14" s="235" t="s">
        <v>21</v>
      </c>
      <c r="C14" s="352"/>
      <c r="D14" s="353"/>
      <c r="E14" s="353"/>
      <c r="F14" s="353"/>
      <c r="G14" s="354"/>
      <c r="I14" s="179"/>
      <c r="J14" s="179"/>
      <c r="K14" s="179"/>
    </row>
    <row r="15" spans="1:11" ht="16.5" customHeight="1">
      <c r="A15" s="324"/>
      <c r="B15" s="235" t="s">
        <v>22</v>
      </c>
      <c r="C15" s="352"/>
      <c r="D15" s="353"/>
      <c r="E15" s="353"/>
      <c r="F15" s="353"/>
      <c r="G15" s="354"/>
      <c r="I15" s="179"/>
      <c r="J15" s="179"/>
      <c r="K15" s="179"/>
    </row>
    <row r="16" spans="1:11" ht="16.5" customHeight="1">
      <c r="A16" s="324"/>
      <c r="B16" s="235" t="s">
        <v>23</v>
      </c>
      <c r="C16" s="366"/>
      <c r="D16" s="367"/>
      <c r="E16" s="367"/>
      <c r="F16" s="367"/>
      <c r="G16" s="368"/>
      <c r="I16" s="179"/>
      <c r="J16" s="179"/>
      <c r="K16" s="179"/>
    </row>
    <row r="17" spans="1:11" ht="16.5" customHeight="1">
      <c r="A17" s="324"/>
      <c r="B17" s="235" t="s">
        <v>24</v>
      </c>
      <c r="C17" s="253"/>
      <c r="D17" s="369"/>
      <c r="E17" s="369"/>
      <c r="F17" s="369"/>
      <c r="G17" s="370"/>
      <c r="I17" s="179"/>
      <c r="J17" s="179"/>
      <c r="K17" s="179"/>
    </row>
    <row r="18" spans="1:11" ht="16.5" customHeight="1">
      <c r="A18" s="324"/>
      <c r="B18" s="235" t="s">
        <v>25</v>
      </c>
      <c r="C18" s="366"/>
      <c r="D18" s="367"/>
      <c r="E18" s="367"/>
      <c r="F18" s="367"/>
      <c r="G18" s="368"/>
      <c r="I18" s="179"/>
      <c r="J18" s="179"/>
      <c r="K18" s="179"/>
    </row>
    <row r="19" spans="1:11" ht="16.5" customHeight="1">
      <c r="A19" s="325"/>
      <c r="B19" s="236" t="s">
        <v>34</v>
      </c>
      <c r="C19" s="371"/>
      <c r="D19" s="372"/>
      <c r="E19" s="372"/>
      <c r="F19" s="372"/>
      <c r="G19" s="373"/>
      <c r="I19" s="179"/>
      <c r="J19" s="179"/>
      <c r="K19" s="179"/>
    </row>
    <row r="20" spans="1:11" ht="16.5" customHeight="1">
      <c r="A20" s="326" t="s">
        <v>260</v>
      </c>
      <c r="B20" s="237" t="s">
        <v>39</v>
      </c>
      <c r="C20" s="349"/>
      <c r="D20" s="350"/>
      <c r="E20" s="350"/>
      <c r="F20" s="350"/>
      <c r="G20" s="351"/>
      <c r="I20" s="179"/>
      <c r="J20" s="179"/>
      <c r="K20" s="179"/>
    </row>
    <row r="21" spans="1:11" ht="16.5" customHeight="1">
      <c r="A21" s="327"/>
      <c r="B21" s="235" t="s">
        <v>21</v>
      </c>
      <c r="C21" s="352"/>
      <c r="D21" s="353"/>
      <c r="E21" s="353"/>
      <c r="F21" s="353"/>
      <c r="G21" s="354"/>
      <c r="I21" s="179"/>
      <c r="J21" s="179"/>
      <c r="K21" s="179"/>
    </row>
    <row r="22" spans="1:11" ht="16.5" customHeight="1">
      <c r="A22" s="327"/>
      <c r="B22" s="235" t="s">
        <v>22</v>
      </c>
      <c r="C22" s="352"/>
      <c r="D22" s="353"/>
      <c r="E22" s="353"/>
      <c r="F22" s="353"/>
      <c r="G22" s="354"/>
      <c r="I22" s="179"/>
      <c r="J22" s="179"/>
      <c r="K22" s="179"/>
    </row>
    <row r="23" spans="1:11" ht="16.5" customHeight="1">
      <c r="A23" s="327"/>
      <c r="B23" s="235" t="s">
        <v>23</v>
      </c>
      <c r="C23" s="366"/>
      <c r="D23" s="367"/>
      <c r="E23" s="367"/>
      <c r="F23" s="367"/>
      <c r="G23" s="368"/>
      <c r="I23" s="179"/>
      <c r="J23" s="179"/>
      <c r="K23" s="179"/>
    </row>
    <row r="24" spans="1:11" ht="16.5" customHeight="1">
      <c r="A24" s="327"/>
      <c r="B24" s="235" t="s">
        <v>24</v>
      </c>
      <c r="C24" s="253"/>
      <c r="D24" s="369"/>
      <c r="E24" s="369"/>
      <c r="F24" s="369"/>
      <c r="G24" s="370"/>
      <c r="I24" s="179"/>
      <c r="J24" s="179"/>
      <c r="K24" s="179"/>
    </row>
    <row r="25" spans="1:11" ht="16.5" customHeight="1">
      <c r="A25" s="327"/>
      <c r="B25" s="235" t="s">
        <v>25</v>
      </c>
      <c r="C25" s="366"/>
      <c r="D25" s="367"/>
      <c r="E25" s="367"/>
      <c r="F25" s="367"/>
      <c r="G25" s="368"/>
      <c r="I25" s="179"/>
      <c r="J25" s="179"/>
      <c r="K25" s="179"/>
    </row>
    <row r="26" spans="1:11" ht="16.5" customHeight="1">
      <c r="A26" s="328"/>
      <c r="B26" s="238" t="s">
        <v>34</v>
      </c>
      <c r="C26" s="371"/>
      <c r="D26" s="372"/>
      <c r="E26" s="372"/>
      <c r="F26" s="372"/>
      <c r="G26" s="373"/>
      <c r="I26" s="179"/>
      <c r="J26" s="179"/>
      <c r="K26" s="179"/>
    </row>
    <row r="27" spans="1:11" ht="16.5" customHeight="1">
      <c r="A27" s="326" t="s">
        <v>261</v>
      </c>
      <c r="B27" s="234" t="s">
        <v>39</v>
      </c>
      <c r="C27" s="349"/>
      <c r="D27" s="350"/>
      <c r="E27" s="350"/>
      <c r="F27" s="350"/>
      <c r="G27" s="351"/>
      <c r="I27" s="179"/>
      <c r="J27" s="179"/>
      <c r="K27" s="179"/>
    </row>
    <row r="28" spans="1:11" ht="16.5" customHeight="1">
      <c r="A28" s="327"/>
      <c r="B28" s="235" t="s">
        <v>21</v>
      </c>
      <c r="C28" s="352"/>
      <c r="D28" s="353"/>
      <c r="E28" s="353"/>
      <c r="F28" s="353"/>
      <c r="G28" s="354"/>
    </row>
    <row r="29" spans="1:11" ht="16.5" customHeight="1">
      <c r="A29" s="327"/>
      <c r="B29" s="235" t="s">
        <v>22</v>
      </c>
      <c r="C29" s="352"/>
      <c r="D29" s="353"/>
      <c r="E29" s="353"/>
      <c r="F29" s="353"/>
      <c r="G29" s="354"/>
    </row>
    <row r="30" spans="1:11" ht="16.5" customHeight="1">
      <c r="A30" s="327"/>
      <c r="B30" s="235" t="s">
        <v>23</v>
      </c>
      <c r="C30" s="366"/>
      <c r="D30" s="367"/>
      <c r="E30" s="367"/>
      <c r="F30" s="367"/>
      <c r="G30" s="368"/>
    </row>
    <row r="31" spans="1:11" ht="16.5" customHeight="1">
      <c r="A31" s="327"/>
      <c r="B31" s="235" t="s">
        <v>24</v>
      </c>
      <c r="C31" s="253"/>
      <c r="D31" s="369"/>
      <c r="E31" s="369"/>
      <c r="F31" s="369"/>
      <c r="G31" s="370"/>
    </row>
    <row r="32" spans="1:11" ht="16.5" customHeight="1">
      <c r="A32" s="327"/>
      <c r="B32" s="235" t="s">
        <v>25</v>
      </c>
      <c r="C32" s="366"/>
      <c r="D32" s="367"/>
      <c r="E32" s="367"/>
      <c r="F32" s="367"/>
      <c r="G32" s="368"/>
    </row>
    <row r="33" spans="1:8" ht="16.5" customHeight="1" thickBot="1">
      <c r="A33" s="327"/>
      <c r="B33" s="236" t="s">
        <v>34</v>
      </c>
      <c r="C33" s="371"/>
      <c r="D33" s="372"/>
      <c r="E33" s="372"/>
      <c r="F33" s="372"/>
      <c r="G33" s="373"/>
    </row>
    <row r="34" spans="1:8" ht="24" customHeight="1" thickTop="1">
      <c r="A34" s="321" t="s">
        <v>115</v>
      </c>
      <c r="B34" s="239" t="s">
        <v>35</v>
      </c>
      <c r="C34" s="376"/>
      <c r="D34" s="377"/>
      <c r="E34" s="377"/>
      <c r="F34" s="377"/>
      <c r="G34" s="378"/>
      <c r="H34" s="245" t="s">
        <v>169</v>
      </c>
    </row>
    <row r="35" spans="1:8" ht="24" customHeight="1">
      <c r="A35" s="322"/>
      <c r="B35" s="238" t="s">
        <v>26</v>
      </c>
      <c r="C35" s="379"/>
      <c r="D35" s="380"/>
      <c r="E35" s="380"/>
      <c r="F35" s="381"/>
      <c r="G35" s="382"/>
    </row>
    <row r="36" spans="1:8" ht="16.5" customHeight="1">
      <c r="A36" s="323" t="s">
        <v>262</v>
      </c>
      <c r="B36" s="234" t="s">
        <v>40</v>
      </c>
      <c r="C36" s="349"/>
      <c r="D36" s="350"/>
      <c r="E36" s="350"/>
      <c r="F36" s="350"/>
      <c r="G36" s="351"/>
      <c r="H36" s="245" t="s">
        <v>169</v>
      </c>
    </row>
    <row r="37" spans="1:8" ht="16.5" customHeight="1">
      <c r="A37" s="324"/>
      <c r="B37" s="235" t="s">
        <v>22</v>
      </c>
      <c r="C37" s="352"/>
      <c r="D37" s="353"/>
      <c r="E37" s="353"/>
      <c r="F37" s="353"/>
      <c r="G37" s="354"/>
      <c r="H37" s="245" t="s">
        <v>169</v>
      </c>
    </row>
    <row r="38" spans="1:8" ht="16.5" customHeight="1">
      <c r="A38" s="325"/>
      <c r="B38" s="238" t="s">
        <v>24</v>
      </c>
      <c r="C38" s="254"/>
      <c r="D38" s="374"/>
      <c r="E38" s="374"/>
      <c r="F38" s="374"/>
      <c r="G38" s="375"/>
      <c r="H38" s="159" t="s">
        <v>169</v>
      </c>
    </row>
    <row r="39" spans="1:8" ht="9" customHeight="1">
      <c r="A39" s="158"/>
      <c r="C39" s="157"/>
      <c r="D39" s="157"/>
      <c r="E39" s="157"/>
      <c r="F39" s="157"/>
      <c r="G39" s="157"/>
    </row>
  </sheetData>
  <sheetProtection formatCells="0" formatColumns="0" formatRows="0"/>
  <mergeCells count="46">
    <mergeCell ref="C37:G37"/>
    <mergeCell ref="D38:G38"/>
    <mergeCell ref="C33:G33"/>
    <mergeCell ref="C34:G34"/>
    <mergeCell ref="C35:E35"/>
    <mergeCell ref="F35:G35"/>
    <mergeCell ref="C36:G36"/>
    <mergeCell ref="C28:G28"/>
    <mergeCell ref="C29:G29"/>
    <mergeCell ref="C30:G30"/>
    <mergeCell ref="D31:G31"/>
    <mergeCell ref="C32:G32"/>
    <mergeCell ref="C23:G23"/>
    <mergeCell ref="D24:G24"/>
    <mergeCell ref="C25:G25"/>
    <mergeCell ref="C26:G26"/>
    <mergeCell ref="C27:G27"/>
    <mergeCell ref="A6:B6"/>
    <mergeCell ref="A4:G4"/>
    <mergeCell ref="A13:A19"/>
    <mergeCell ref="A11:B11"/>
    <mergeCell ref="A5:G5"/>
    <mergeCell ref="C6:G6"/>
    <mergeCell ref="C13:G13"/>
    <mergeCell ref="C14:G14"/>
    <mergeCell ref="C15:G15"/>
    <mergeCell ref="C16:G16"/>
    <mergeCell ref="D17:G17"/>
    <mergeCell ref="C18:G18"/>
    <mergeCell ref="C19:G19"/>
    <mergeCell ref="A34:A35"/>
    <mergeCell ref="A36:A38"/>
    <mergeCell ref="A20:A26"/>
    <mergeCell ref="A27:A33"/>
    <mergeCell ref="C7:G7"/>
    <mergeCell ref="A8:B8"/>
    <mergeCell ref="A9:B9"/>
    <mergeCell ref="C8:G8"/>
    <mergeCell ref="A12:B12"/>
    <mergeCell ref="C11:G11"/>
    <mergeCell ref="C12:G12"/>
    <mergeCell ref="C9:D9"/>
    <mergeCell ref="A7:B7"/>
    <mergeCell ref="C20:G20"/>
    <mergeCell ref="C21:G21"/>
    <mergeCell ref="C22:G22"/>
  </mergeCells>
  <phoneticPr fontId="4"/>
  <dataValidations count="1">
    <dataValidation type="list" allowBlank="1" showInputMessage="1" showErrorMessage="1" sqref="C8:G8" xr:uid="{D2B8E43F-73F1-4EB1-A00C-53F8625DD46B}">
      <formula1>"※選択して下さい,（1）若手人材交流コース,（2）指導人材交流コース"</formula1>
    </dataValidation>
  </dataValidations>
  <printOptions horizontalCentered="1"/>
  <pageMargins left="0.59055118110236227" right="0.59055118110236227" top="0.39370078740157483" bottom="0.39370078740157483" header="0.19685039370078741" footer="0.19685039370078741"/>
  <pageSetup paperSize="9" scale="93" orientation="portrait" r:id="rId1"/>
  <headerFooter>
    <oddHeader>&amp;C&amp;9&amp;F</oddHeader>
    <oddFooter>&amp;C&amp;10&amp;P/&amp;N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CA374-1EB8-46D8-8DFA-0B0A660E0C97}">
  <sheetPr>
    <pageSetUpPr fitToPage="1"/>
  </sheetPr>
  <dimension ref="A1:H63"/>
  <sheetViews>
    <sheetView showGridLines="0" view="pageBreakPreview" zoomScaleNormal="100" zoomScaleSheetLayoutView="100" workbookViewId="0">
      <selection sqref="A1:G1"/>
    </sheetView>
  </sheetViews>
  <sheetFormatPr defaultColWidth="8.75" defaultRowHeight="15.75"/>
  <cols>
    <col min="1" max="1" width="9.875" style="156" customWidth="1"/>
    <col min="2" max="2" width="11.875" style="156" customWidth="1"/>
    <col min="3" max="3" width="5.875" style="156" customWidth="1"/>
    <col min="4" max="4" width="28.875" style="156" customWidth="1"/>
    <col min="5" max="5" width="11.875" style="156" customWidth="1"/>
    <col min="6" max="6" width="6.875" style="156" customWidth="1"/>
    <col min="7" max="7" width="13.875" style="156" customWidth="1"/>
    <col min="8" max="8" width="3.125" style="156" customWidth="1"/>
    <col min="9" max="16384" width="8.75" style="156"/>
  </cols>
  <sheetData>
    <row r="1" spans="1:8" ht="37.9" customHeight="1">
      <c r="A1" s="357" t="s">
        <v>168</v>
      </c>
      <c r="B1" s="357"/>
      <c r="C1" s="357"/>
      <c r="D1" s="357"/>
      <c r="E1" s="357"/>
      <c r="F1" s="357"/>
      <c r="G1" s="357"/>
    </row>
    <row r="2" spans="1:8" ht="18" customHeight="1">
      <c r="A2" s="170" t="s">
        <v>167</v>
      </c>
      <c r="B2" s="169"/>
      <c r="C2" s="232"/>
      <c r="D2" s="231"/>
      <c r="E2" s="231"/>
      <c r="F2" s="231"/>
      <c r="G2" s="230"/>
      <c r="H2" s="222"/>
    </row>
    <row r="3" spans="1:8" ht="18" customHeight="1">
      <c r="A3" s="233" t="s">
        <v>166</v>
      </c>
      <c r="B3" s="169"/>
      <c r="C3" s="232"/>
      <c r="D3" s="231"/>
      <c r="E3" s="231"/>
      <c r="F3" s="231"/>
      <c r="G3" s="230"/>
      <c r="H3" s="222"/>
    </row>
    <row r="4" spans="1:8" ht="15" customHeight="1">
      <c r="A4" s="255" t="s">
        <v>165</v>
      </c>
      <c r="B4" s="396">
        <v>1</v>
      </c>
      <c r="C4" s="396"/>
      <c r="D4" s="396"/>
      <c r="E4" s="396"/>
      <c r="F4" s="396"/>
      <c r="G4" s="397"/>
    </row>
    <row r="5" spans="1:8" ht="15" customHeight="1">
      <c r="A5" s="414" t="s">
        <v>19</v>
      </c>
      <c r="B5" s="385" t="s">
        <v>164</v>
      </c>
      <c r="C5" s="386"/>
      <c r="D5" s="256"/>
      <c r="E5" s="257"/>
      <c r="F5" s="258"/>
      <c r="G5" s="259"/>
      <c r="H5" s="247" t="s">
        <v>169</v>
      </c>
    </row>
    <row r="6" spans="1:8" ht="15" customHeight="1">
      <c r="A6" s="415"/>
      <c r="B6" s="416" t="s">
        <v>163</v>
      </c>
      <c r="C6" s="244" t="s">
        <v>133</v>
      </c>
      <c r="D6" s="391"/>
      <c r="E6" s="392"/>
      <c r="F6" s="392"/>
      <c r="G6" s="393"/>
      <c r="H6" s="247" t="s">
        <v>169</v>
      </c>
    </row>
    <row r="7" spans="1:8" ht="15" customHeight="1">
      <c r="A7" s="415"/>
      <c r="B7" s="417"/>
      <c r="C7" s="244" t="s">
        <v>161</v>
      </c>
      <c r="D7" s="391"/>
      <c r="E7" s="392"/>
      <c r="F7" s="392"/>
      <c r="G7" s="393"/>
      <c r="H7" s="246"/>
    </row>
    <row r="8" spans="1:8" ht="15" customHeight="1">
      <c r="A8" s="415"/>
      <c r="B8" s="387" t="s">
        <v>162</v>
      </c>
      <c r="C8" s="244" t="s">
        <v>133</v>
      </c>
      <c r="D8" s="391"/>
      <c r="E8" s="392"/>
      <c r="F8" s="392"/>
      <c r="G8" s="393"/>
      <c r="H8" s="246"/>
    </row>
    <row r="9" spans="1:8" ht="15" customHeight="1">
      <c r="A9" s="415"/>
      <c r="B9" s="388"/>
      <c r="C9" s="244" t="s">
        <v>161</v>
      </c>
      <c r="D9" s="391"/>
      <c r="E9" s="392"/>
      <c r="F9" s="392"/>
      <c r="G9" s="393"/>
      <c r="H9" s="246"/>
    </row>
    <row r="10" spans="1:8" ht="62.1" customHeight="1">
      <c r="A10" s="415"/>
      <c r="B10" s="398" t="s">
        <v>160</v>
      </c>
      <c r="C10" s="399"/>
      <c r="D10" s="408"/>
      <c r="E10" s="409"/>
      <c r="F10" s="409"/>
      <c r="G10" s="410"/>
      <c r="H10" s="246"/>
    </row>
    <row r="11" spans="1:8" ht="15" customHeight="1">
      <c r="A11" s="243"/>
      <c r="B11" s="383" t="s">
        <v>159</v>
      </c>
      <c r="C11" s="384"/>
      <c r="D11" s="260"/>
      <c r="E11" s="421"/>
      <c r="F11" s="421"/>
      <c r="G11" s="422"/>
      <c r="H11" s="246"/>
    </row>
    <row r="12" spans="1:8" ht="16.5" customHeight="1">
      <c r="A12" s="418" t="s">
        <v>158</v>
      </c>
      <c r="B12" s="389" t="s">
        <v>157</v>
      </c>
      <c r="C12" s="390"/>
      <c r="D12" s="411"/>
      <c r="E12" s="412"/>
      <c r="F12" s="412"/>
      <c r="G12" s="413"/>
      <c r="H12" s="246"/>
    </row>
    <row r="13" spans="1:8" ht="16.5" customHeight="1">
      <c r="A13" s="419"/>
      <c r="B13" s="400" t="s">
        <v>21</v>
      </c>
      <c r="C13" s="401"/>
      <c r="D13" s="402"/>
      <c r="E13" s="403"/>
      <c r="F13" s="403"/>
      <c r="G13" s="404"/>
      <c r="H13" s="246"/>
    </row>
    <row r="14" spans="1:8" ht="16.5" customHeight="1">
      <c r="A14" s="419"/>
      <c r="B14" s="400" t="s">
        <v>22</v>
      </c>
      <c r="C14" s="401"/>
      <c r="D14" s="402"/>
      <c r="E14" s="403"/>
      <c r="F14" s="403"/>
      <c r="G14" s="404"/>
      <c r="H14" s="246"/>
    </row>
    <row r="15" spans="1:8" ht="16.5" customHeight="1">
      <c r="A15" s="420"/>
      <c r="B15" s="394" t="s">
        <v>34</v>
      </c>
      <c r="C15" s="395"/>
      <c r="D15" s="405"/>
      <c r="E15" s="406"/>
      <c r="F15" s="406"/>
      <c r="G15" s="407"/>
      <c r="H15" s="246"/>
    </row>
    <row r="16" spans="1:8" ht="15" customHeight="1">
      <c r="A16" s="255" t="s">
        <v>165</v>
      </c>
      <c r="B16" s="396">
        <v>2</v>
      </c>
      <c r="C16" s="396"/>
      <c r="D16" s="396"/>
      <c r="E16" s="396"/>
      <c r="F16" s="396"/>
      <c r="G16" s="397"/>
      <c r="H16" s="246"/>
    </row>
    <row r="17" spans="1:8" ht="15" customHeight="1">
      <c r="A17" s="414" t="s">
        <v>19</v>
      </c>
      <c r="B17" s="385" t="s">
        <v>164</v>
      </c>
      <c r="C17" s="386"/>
      <c r="D17" s="256"/>
      <c r="E17" s="257"/>
      <c r="F17" s="258"/>
      <c r="G17" s="259"/>
      <c r="H17" s="247" t="s">
        <v>169</v>
      </c>
    </row>
    <row r="18" spans="1:8" ht="15" customHeight="1">
      <c r="A18" s="415"/>
      <c r="B18" s="416" t="s">
        <v>163</v>
      </c>
      <c r="C18" s="244" t="s">
        <v>133</v>
      </c>
      <c r="D18" s="391"/>
      <c r="E18" s="392"/>
      <c r="F18" s="392"/>
      <c r="G18" s="393"/>
      <c r="H18" s="247" t="s">
        <v>169</v>
      </c>
    </row>
    <row r="19" spans="1:8" ht="15" customHeight="1">
      <c r="A19" s="415"/>
      <c r="B19" s="417"/>
      <c r="C19" s="244" t="s">
        <v>161</v>
      </c>
      <c r="D19" s="391"/>
      <c r="E19" s="392"/>
      <c r="F19" s="392"/>
      <c r="G19" s="393"/>
      <c r="H19" s="246"/>
    </row>
    <row r="20" spans="1:8" ht="15" customHeight="1">
      <c r="A20" s="415"/>
      <c r="B20" s="387" t="s">
        <v>162</v>
      </c>
      <c r="C20" s="244" t="s">
        <v>133</v>
      </c>
      <c r="D20" s="391"/>
      <c r="E20" s="392"/>
      <c r="F20" s="392"/>
      <c r="G20" s="393"/>
      <c r="H20" s="246"/>
    </row>
    <row r="21" spans="1:8" ht="15" customHeight="1">
      <c r="A21" s="415"/>
      <c r="B21" s="388"/>
      <c r="C21" s="244" t="s">
        <v>161</v>
      </c>
      <c r="D21" s="391"/>
      <c r="E21" s="392"/>
      <c r="F21" s="392"/>
      <c r="G21" s="393"/>
      <c r="H21" s="246"/>
    </row>
    <row r="22" spans="1:8" ht="62.1" customHeight="1">
      <c r="A22" s="415"/>
      <c r="B22" s="398" t="s">
        <v>160</v>
      </c>
      <c r="C22" s="399"/>
      <c r="D22" s="408"/>
      <c r="E22" s="409"/>
      <c r="F22" s="409"/>
      <c r="G22" s="410"/>
      <c r="H22" s="246"/>
    </row>
    <row r="23" spans="1:8" ht="15.75" customHeight="1">
      <c r="A23" s="243"/>
      <c r="B23" s="383" t="s">
        <v>159</v>
      </c>
      <c r="C23" s="384"/>
      <c r="D23" s="260"/>
      <c r="E23" s="421"/>
      <c r="F23" s="421"/>
      <c r="G23" s="422"/>
      <c r="H23" s="246"/>
    </row>
    <row r="24" spans="1:8" ht="16.5" customHeight="1">
      <c r="A24" s="418" t="s">
        <v>158</v>
      </c>
      <c r="B24" s="389" t="s">
        <v>157</v>
      </c>
      <c r="C24" s="390"/>
      <c r="D24" s="411"/>
      <c r="E24" s="412"/>
      <c r="F24" s="412"/>
      <c r="G24" s="413"/>
      <c r="H24" s="246"/>
    </row>
    <row r="25" spans="1:8" ht="16.5" customHeight="1">
      <c r="A25" s="419"/>
      <c r="B25" s="400" t="s">
        <v>21</v>
      </c>
      <c r="C25" s="401"/>
      <c r="D25" s="402"/>
      <c r="E25" s="403"/>
      <c r="F25" s="403"/>
      <c r="G25" s="404"/>
      <c r="H25" s="246"/>
    </row>
    <row r="26" spans="1:8" ht="16.5" customHeight="1">
      <c r="A26" s="419"/>
      <c r="B26" s="400" t="s">
        <v>22</v>
      </c>
      <c r="C26" s="401"/>
      <c r="D26" s="402"/>
      <c r="E26" s="403"/>
      <c r="F26" s="403"/>
      <c r="G26" s="404"/>
      <c r="H26" s="246"/>
    </row>
    <row r="27" spans="1:8" ht="16.5" customHeight="1">
      <c r="A27" s="420"/>
      <c r="B27" s="394" t="s">
        <v>34</v>
      </c>
      <c r="C27" s="395"/>
      <c r="D27" s="405"/>
      <c r="E27" s="406"/>
      <c r="F27" s="406"/>
      <c r="G27" s="407"/>
      <c r="H27" s="246"/>
    </row>
    <row r="28" spans="1:8" ht="15" customHeight="1">
      <c r="A28" s="255" t="s">
        <v>165</v>
      </c>
      <c r="B28" s="396">
        <v>3</v>
      </c>
      <c r="C28" s="396"/>
      <c r="D28" s="396"/>
      <c r="E28" s="396"/>
      <c r="F28" s="396"/>
      <c r="G28" s="397"/>
      <c r="H28" s="246"/>
    </row>
    <row r="29" spans="1:8" ht="15" customHeight="1">
      <c r="A29" s="414" t="s">
        <v>19</v>
      </c>
      <c r="B29" s="385" t="s">
        <v>164</v>
      </c>
      <c r="C29" s="386"/>
      <c r="D29" s="256"/>
      <c r="E29" s="257"/>
      <c r="F29" s="258"/>
      <c r="G29" s="259"/>
      <c r="H29" s="247" t="s">
        <v>169</v>
      </c>
    </row>
    <row r="30" spans="1:8" ht="15" customHeight="1">
      <c r="A30" s="415"/>
      <c r="B30" s="416" t="s">
        <v>163</v>
      </c>
      <c r="C30" s="244" t="s">
        <v>133</v>
      </c>
      <c r="D30" s="391"/>
      <c r="E30" s="392"/>
      <c r="F30" s="392"/>
      <c r="G30" s="393"/>
      <c r="H30" s="247" t="s">
        <v>169</v>
      </c>
    </row>
    <row r="31" spans="1:8" ht="15" customHeight="1">
      <c r="A31" s="415"/>
      <c r="B31" s="417"/>
      <c r="C31" s="244" t="s">
        <v>161</v>
      </c>
      <c r="D31" s="391"/>
      <c r="E31" s="392"/>
      <c r="F31" s="392"/>
      <c r="G31" s="393"/>
      <c r="H31" s="246"/>
    </row>
    <row r="32" spans="1:8" ht="15" customHeight="1">
      <c r="A32" s="415"/>
      <c r="B32" s="387" t="s">
        <v>162</v>
      </c>
      <c r="C32" s="244" t="s">
        <v>133</v>
      </c>
      <c r="D32" s="391"/>
      <c r="E32" s="392"/>
      <c r="F32" s="392"/>
      <c r="G32" s="393"/>
      <c r="H32" s="246"/>
    </row>
    <row r="33" spans="1:8" ht="15" customHeight="1">
      <c r="A33" s="415"/>
      <c r="B33" s="388"/>
      <c r="C33" s="244" t="s">
        <v>161</v>
      </c>
      <c r="D33" s="391"/>
      <c r="E33" s="392"/>
      <c r="F33" s="392"/>
      <c r="G33" s="393"/>
      <c r="H33" s="246"/>
    </row>
    <row r="34" spans="1:8" ht="62.1" customHeight="1">
      <c r="A34" s="415"/>
      <c r="B34" s="398" t="s">
        <v>160</v>
      </c>
      <c r="C34" s="399"/>
      <c r="D34" s="408"/>
      <c r="E34" s="409"/>
      <c r="F34" s="409"/>
      <c r="G34" s="410"/>
      <c r="H34" s="246"/>
    </row>
    <row r="35" spans="1:8" ht="15.75" customHeight="1">
      <c r="A35" s="243"/>
      <c r="B35" s="383" t="s">
        <v>159</v>
      </c>
      <c r="C35" s="384"/>
      <c r="D35" s="260"/>
      <c r="E35" s="421"/>
      <c r="F35" s="421"/>
      <c r="G35" s="422"/>
      <c r="H35" s="246"/>
    </row>
    <row r="36" spans="1:8" ht="16.5" customHeight="1">
      <c r="A36" s="418" t="s">
        <v>158</v>
      </c>
      <c r="B36" s="389" t="s">
        <v>157</v>
      </c>
      <c r="C36" s="390"/>
      <c r="D36" s="411"/>
      <c r="E36" s="412"/>
      <c r="F36" s="412"/>
      <c r="G36" s="413"/>
      <c r="H36" s="246"/>
    </row>
    <row r="37" spans="1:8" ht="16.5" customHeight="1">
      <c r="A37" s="419"/>
      <c r="B37" s="400" t="s">
        <v>21</v>
      </c>
      <c r="C37" s="401"/>
      <c r="D37" s="402"/>
      <c r="E37" s="403"/>
      <c r="F37" s="403"/>
      <c r="G37" s="404"/>
      <c r="H37" s="246"/>
    </row>
    <row r="38" spans="1:8" ht="16.5" customHeight="1">
      <c r="A38" s="419"/>
      <c r="B38" s="400" t="s">
        <v>22</v>
      </c>
      <c r="C38" s="401"/>
      <c r="D38" s="402"/>
      <c r="E38" s="403"/>
      <c r="F38" s="403"/>
      <c r="G38" s="404"/>
      <c r="H38" s="246"/>
    </row>
    <row r="39" spans="1:8" ht="16.5" customHeight="1">
      <c r="A39" s="420"/>
      <c r="B39" s="394" t="s">
        <v>34</v>
      </c>
      <c r="C39" s="395"/>
      <c r="D39" s="405"/>
      <c r="E39" s="406"/>
      <c r="F39" s="406"/>
      <c r="G39" s="407"/>
      <c r="H39" s="246"/>
    </row>
    <row r="40" spans="1:8" ht="15" customHeight="1">
      <c r="A40" s="255" t="s">
        <v>165</v>
      </c>
      <c r="B40" s="396">
        <v>4</v>
      </c>
      <c r="C40" s="396"/>
      <c r="D40" s="396"/>
      <c r="E40" s="396"/>
      <c r="F40" s="396"/>
      <c r="G40" s="397"/>
      <c r="H40" s="246"/>
    </row>
    <row r="41" spans="1:8" ht="15" customHeight="1">
      <c r="A41" s="414" t="s">
        <v>19</v>
      </c>
      <c r="B41" s="385" t="s">
        <v>164</v>
      </c>
      <c r="C41" s="386"/>
      <c r="D41" s="256"/>
      <c r="E41" s="257"/>
      <c r="F41" s="258"/>
      <c r="G41" s="259"/>
      <c r="H41" s="247" t="s">
        <v>169</v>
      </c>
    </row>
    <row r="42" spans="1:8" ht="15" customHeight="1">
      <c r="A42" s="415"/>
      <c r="B42" s="416" t="s">
        <v>163</v>
      </c>
      <c r="C42" s="244" t="s">
        <v>133</v>
      </c>
      <c r="D42" s="391"/>
      <c r="E42" s="392"/>
      <c r="F42" s="392"/>
      <c r="G42" s="393"/>
      <c r="H42" s="247" t="s">
        <v>169</v>
      </c>
    </row>
    <row r="43" spans="1:8" ht="15" customHeight="1">
      <c r="A43" s="415"/>
      <c r="B43" s="417"/>
      <c r="C43" s="244" t="s">
        <v>161</v>
      </c>
      <c r="D43" s="391"/>
      <c r="E43" s="392"/>
      <c r="F43" s="392"/>
      <c r="G43" s="393"/>
      <c r="H43" s="246"/>
    </row>
    <row r="44" spans="1:8" ht="15" customHeight="1">
      <c r="A44" s="415"/>
      <c r="B44" s="387" t="s">
        <v>162</v>
      </c>
      <c r="C44" s="244" t="s">
        <v>133</v>
      </c>
      <c r="D44" s="391"/>
      <c r="E44" s="392"/>
      <c r="F44" s="392"/>
      <c r="G44" s="393"/>
      <c r="H44" s="246"/>
    </row>
    <row r="45" spans="1:8" ht="15" customHeight="1">
      <c r="A45" s="415"/>
      <c r="B45" s="388"/>
      <c r="C45" s="244" t="s">
        <v>161</v>
      </c>
      <c r="D45" s="391"/>
      <c r="E45" s="392"/>
      <c r="F45" s="392"/>
      <c r="G45" s="393"/>
      <c r="H45" s="246"/>
    </row>
    <row r="46" spans="1:8" ht="62.1" customHeight="1">
      <c r="A46" s="415"/>
      <c r="B46" s="398" t="s">
        <v>160</v>
      </c>
      <c r="C46" s="399"/>
      <c r="D46" s="408"/>
      <c r="E46" s="409"/>
      <c r="F46" s="409"/>
      <c r="G46" s="410"/>
      <c r="H46" s="246"/>
    </row>
    <row r="47" spans="1:8" ht="15.75" customHeight="1">
      <c r="A47" s="243"/>
      <c r="B47" s="383" t="s">
        <v>159</v>
      </c>
      <c r="C47" s="384"/>
      <c r="D47" s="260"/>
      <c r="E47" s="421"/>
      <c r="F47" s="421"/>
      <c r="G47" s="422"/>
      <c r="H47" s="246"/>
    </row>
    <row r="48" spans="1:8" ht="16.5" customHeight="1">
      <c r="A48" s="418" t="s">
        <v>158</v>
      </c>
      <c r="B48" s="389" t="s">
        <v>157</v>
      </c>
      <c r="C48" s="390"/>
      <c r="D48" s="411"/>
      <c r="E48" s="412"/>
      <c r="F48" s="412"/>
      <c r="G48" s="413"/>
      <c r="H48" s="246"/>
    </row>
    <row r="49" spans="1:8" ht="16.5" customHeight="1">
      <c r="A49" s="419"/>
      <c r="B49" s="400" t="s">
        <v>21</v>
      </c>
      <c r="C49" s="401"/>
      <c r="D49" s="402"/>
      <c r="E49" s="403"/>
      <c r="F49" s="403"/>
      <c r="G49" s="404"/>
      <c r="H49" s="246"/>
    </row>
    <row r="50" spans="1:8" ht="16.5" customHeight="1">
      <c r="A50" s="419"/>
      <c r="B50" s="400" t="s">
        <v>22</v>
      </c>
      <c r="C50" s="401"/>
      <c r="D50" s="402"/>
      <c r="E50" s="403"/>
      <c r="F50" s="403"/>
      <c r="G50" s="404"/>
      <c r="H50" s="246"/>
    </row>
    <row r="51" spans="1:8" ht="16.5" customHeight="1">
      <c r="A51" s="420"/>
      <c r="B51" s="394" t="s">
        <v>34</v>
      </c>
      <c r="C51" s="395"/>
      <c r="D51" s="405"/>
      <c r="E51" s="406"/>
      <c r="F51" s="406"/>
      <c r="G51" s="407"/>
      <c r="H51" s="246"/>
    </row>
    <row r="52" spans="1:8" ht="15" customHeight="1">
      <c r="A52" s="255" t="s">
        <v>165</v>
      </c>
      <c r="B52" s="396">
        <v>5</v>
      </c>
      <c r="C52" s="396"/>
      <c r="D52" s="396"/>
      <c r="E52" s="396"/>
      <c r="F52" s="396"/>
      <c r="G52" s="397"/>
      <c r="H52" s="246"/>
    </row>
    <row r="53" spans="1:8" ht="15" customHeight="1">
      <c r="A53" s="414" t="s">
        <v>19</v>
      </c>
      <c r="B53" s="385" t="s">
        <v>164</v>
      </c>
      <c r="C53" s="386"/>
      <c r="D53" s="256"/>
      <c r="E53" s="257"/>
      <c r="F53" s="258"/>
      <c r="G53" s="259"/>
      <c r="H53" s="247" t="s">
        <v>169</v>
      </c>
    </row>
    <row r="54" spans="1:8" ht="15" customHeight="1">
      <c r="A54" s="415"/>
      <c r="B54" s="416" t="s">
        <v>163</v>
      </c>
      <c r="C54" s="244" t="s">
        <v>133</v>
      </c>
      <c r="D54" s="391"/>
      <c r="E54" s="392"/>
      <c r="F54" s="392"/>
      <c r="G54" s="393"/>
      <c r="H54" s="247" t="s">
        <v>169</v>
      </c>
    </row>
    <row r="55" spans="1:8" ht="15" customHeight="1">
      <c r="A55" s="415"/>
      <c r="B55" s="417"/>
      <c r="C55" s="244" t="s">
        <v>161</v>
      </c>
      <c r="D55" s="391"/>
      <c r="E55" s="392"/>
      <c r="F55" s="392"/>
      <c r="G55" s="393"/>
      <c r="H55" s="246"/>
    </row>
    <row r="56" spans="1:8" ht="15" customHeight="1">
      <c r="A56" s="415"/>
      <c r="B56" s="387" t="s">
        <v>162</v>
      </c>
      <c r="C56" s="244" t="s">
        <v>133</v>
      </c>
      <c r="D56" s="391"/>
      <c r="E56" s="392"/>
      <c r="F56" s="392"/>
      <c r="G56" s="393"/>
      <c r="H56" s="246"/>
    </row>
    <row r="57" spans="1:8" ht="15" customHeight="1">
      <c r="A57" s="415"/>
      <c r="B57" s="388"/>
      <c r="C57" s="244" t="s">
        <v>161</v>
      </c>
      <c r="D57" s="391"/>
      <c r="E57" s="392"/>
      <c r="F57" s="392"/>
      <c r="G57" s="393"/>
      <c r="H57" s="246"/>
    </row>
    <row r="58" spans="1:8" ht="62.1" customHeight="1">
      <c r="A58" s="415"/>
      <c r="B58" s="398" t="s">
        <v>160</v>
      </c>
      <c r="C58" s="399"/>
      <c r="D58" s="408"/>
      <c r="E58" s="409"/>
      <c r="F58" s="409"/>
      <c r="G58" s="410"/>
      <c r="H58" s="246"/>
    </row>
    <row r="59" spans="1:8" ht="15.75" customHeight="1">
      <c r="A59" s="243"/>
      <c r="B59" s="383" t="s">
        <v>159</v>
      </c>
      <c r="C59" s="384"/>
      <c r="D59" s="260"/>
      <c r="E59" s="421"/>
      <c r="F59" s="421"/>
      <c r="G59" s="422"/>
      <c r="H59" s="246"/>
    </row>
    <row r="60" spans="1:8" ht="16.5" customHeight="1">
      <c r="A60" s="418" t="s">
        <v>158</v>
      </c>
      <c r="B60" s="389" t="s">
        <v>157</v>
      </c>
      <c r="C60" s="390"/>
      <c r="D60" s="411"/>
      <c r="E60" s="412"/>
      <c r="F60" s="412"/>
      <c r="G60" s="413"/>
      <c r="H60" s="246"/>
    </row>
    <row r="61" spans="1:8" ht="16.5" customHeight="1">
      <c r="A61" s="419"/>
      <c r="B61" s="400" t="s">
        <v>21</v>
      </c>
      <c r="C61" s="401"/>
      <c r="D61" s="402"/>
      <c r="E61" s="403"/>
      <c r="F61" s="403"/>
      <c r="G61" s="404"/>
      <c r="H61" s="246"/>
    </row>
    <row r="62" spans="1:8" ht="16.5" customHeight="1">
      <c r="A62" s="419"/>
      <c r="B62" s="400" t="s">
        <v>22</v>
      </c>
      <c r="C62" s="401"/>
      <c r="D62" s="402"/>
      <c r="E62" s="403"/>
      <c r="F62" s="403"/>
      <c r="G62" s="404"/>
      <c r="H62" s="246"/>
    </row>
    <row r="63" spans="1:8" ht="16.5" customHeight="1">
      <c r="A63" s="420"/>
      <c r="B63" s="394" t="s">
        <v>34</v>
      </c>
      <c r="C63" s="395"/>
      <c r="D63" s="405"/>
      <c r="E63" s="406"/>
      <c r="F63" s="406"/>
      <c r="G63" s="407"/>
      <c r="H63" s="246"/>
    </row>
  </sheetData>
  <sheetProtection formatCells="0" formatColumns="0" formatRows="0" selectLockedCells="1"/>
  <mergeCells count="111">
    <mergeCell ref="D38:G38"/>
    <mergeCell ref="D39:G39"/>
    <mergeCell ref="D42:G42"/>
    <mergeCell ref="D43:G43"/>
    <mergeCell ref="D60:G60"/>
    <mergeCell ref="D61:G61"/>
    <mergeCell ref="D62:G62"/>
    <mergeCell ref="D63:G63"/>
    <mergeCell ref="E47:G47"/>
    <mergeCell ref="E59:G59"/>
    <mergeCell ref="D54:G54"/>
    <mergeCell ref="D55:G55"/>
    <mergeCell ref="D56:G56"/>
    <mergeCell ref="D57:G57"/>
    <mergeCell ref="D58:G58"/>
    <mergeCell ref="B62:C62"/>
    <mergeCell ref="B63:C63"/>
    <mergeCell ref="A1:G1"/>
    <mergeCell ref="B61:C61"/>
    <mergeCell ref="A53:A58"/>
    <mergeCell ref="B53:C53"/>
    <mergeCell ref="B54:B55"/>
    <mergeCell ref="B56:B57"/>
    <mergeCell ref="A60:A63"/>
    <mergeCell ref="B60:C60"/>
    <mergeCell ref="A48:A51"/>
    <mergeCell ref="B58:C58"/>
    <mergeCell ref="B59:C59"/>
    <mergeCell ref="A29:A34"/>
    <mergeCell ref="B30:B31"/>
    <mergeCell ref="B32:B33"/>
    <mergeCell ref="B38:C38"/>
    <mergeCell ref="B28:G28"/>
    <mergeCell ref="A41:A46"/>
    <mergeCell ref="D20:G20"/>
    <mergeCell ref="D21:G21"/>
    <mergeCell ref="D22:G22"/>
    <mergeCell ref="E23:G23"/>
    <mergeCell ref="D24:G24"/>
    <mergeCell ref="A24:A27"/>
    <mergeCell ref="B27:C27"/>
    <mergeCell ref="B40:G40"/>
    <mergeCell ref="B41:C41"/>
    <mergeCell ref="B42:B43"/>
    <mergeCell ref="B29:C29"/>
    <mergeCell ref="B44:B45"/>
    <mergeCell ref="B34:C34"/>
    <mergeCell ref="B35:C35"/>
    <mergeCell ref="A36:A39"/>
    <mergeCell ref="B36:C36"/>
    <mergeCell ref="B37:C37"/>
    <mergeCell ref="B39:C39"/>
    <mergeCell ref="B26:C26"/>
    <mergeCell ref="B25:C25"/>
    <mergeCell ref="D32:G32"/>
    <mergeCell ref="D33:G33"/>
    <mergeCell ref="D34:G34"/>
    <mergeCell ref="E35:G35"/>
    <mergeCell ref="D36:G36"/>
    <mergeCell ref="D25:G25"/>
    <mergeCell ref="D26:G26"/>
    <mergeCell ref="D27:G27"/>
    <mergeCell ref="D30:G30"/>
    <mergeCell ref="A5:A10"/>
    <mergeCell ref="A17:A22"/>
    <mergeCell ref="B5:C5"/>
    <mergeCell ref="B18:B19"/>
    <mergeCell ref="A12:A15"/>
    <mergeCell ref="B22:C22"/>
    <mergeCell ref="B11:C11"/>
    <mergeCell ref="B13:C13"/>
    <mergeCell ref="B4:G4"/>
    <mergeCell ref="B16:G16"/>
    <mergeCell ref="B10:C10"/>
    <mergeCell ref="B12:C12"/>
    <mergeCell ref="B15:C15"/>
    <mergeCell ref="B14:C14"/>
    <mergeCell ref="B6:B7"/>
    <mergeCell ref="D8:G8"/>
    <mergeCell ref="D9:G9"/>
    <mergeCell ref="D10:G10"/>
    <mergeCell ref="D12:G12"/>
    <mergeCell ref="E11:G11"/>
    <mergeCell ref="D13:G13"/>
    <mergeCell ref="D14:G14"/>
    <mergeCell ref="D15:G15"/>
    <mergeCell ref="D18:G18"/>
    <mergeCell ref="B23:C23"/>
    <mergeCell ref="B17:C17"/>
    <mergeCell ref="B8:B9"/>
    <mergeCell ref="B20:B21"/>
    <mergeCell ref="B24:C24"/>
    <mergeCell ref="D6:G6"/>
    <mergeCell ref="D7:G7"/>
    <mergeCell ref="B51:C51"/>
    <mergeCell ref="B52:G52"/>
    <mergeCell ref="B46:C46"/>
    <mergeCell ref="B47:C47"/>
    <mergeCell ref="B48:C48"/>
    <mergeCell ref="B50:C50"/>
    <mergeCell ref="B49:C49"/>
    <mergeCell ref="D50:G50"/>
    <mergeCell ref="D51:G51"/>
    <mergeCell ref="D19:G19"/>
    <mergeCell ref="D31:G31"/>
    <mergeCell ref="D44:G44"/>
    <mergeCell ref="D45:G45"/>
    <mergeCell ref="D46:G46"/>
    <mergeCell ref="D48:G48"/>
    <mergeCell ref="D49:G49"/>
    <mergeCell ref="D37:G37"/>
  </mergeCells>
  <phoneticPr fontId="4"/>
  <dataValidations count="1">
    <dataValidation type="list" allowBlank="1" showInputMessage="1" showErrorMessage="1" sqref="D53 D29 D41 D5 D17" xr:uid="{1511A667-E3B0-4ACB-997E-975014D799C7}">
      <formula1>"※選択して下さい,インドネシア,カンボジア,シンガポール,タイ,フィリピン,ブルネイ,ベトナム,マレーシア,ミャンマー,ラオス"</formula1>
    </dataValidation>
  </dataValidations>
  <printOptions horizontalCentered="1"/>
  <pageMargins left="0.59055118110236227" right="0.59055118110236227" top="0.59055118110236227" bottom="0.39370078740157483" header="0.19685039370078741" footer="0.19685039370078741"/>
  <pageSetup paperSize="9" scale="88" fitToHeight="0" orientation="portrait" r:id="rId1"/>
  <headerFooter>
    <oddHeader>&amp;C&amp;9&amp;F</oddHeader>
    <oddFooter>&amp;C&amp;10&amp;P/&amp;N</oddFooter>
  </headerFooter>
  <rowBreaks count="1" manualBreakCount="1">
    <brk id="39"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B801A-E0B9-40C7-B62C-B4926C3D131F}">
  <sheetPr codeName="Sheet7">
    <outlinePr summaryBelow="0" summaryRight="0"/>
    <pageSetUpPr fitToPage="1"/>
  </sheetPr>
  <dimension ref="A1:T122"/>
  <sheetViews>
    <sheetView showGridLines="0" view="pageBreakPreview" zoomScaleNormal="100" zoomScaleSheetLayoutView="100" workbookViewId="0">
      <selection activeCell="C43" sqref="C43:L44"/>
    </sheetView>
  </sheetViews>
  <sheetFormatPr defaultRowHeight="14.25" outlineLevelRow="1"/>
  <cols>
    <col min="1" max="1" width="3.625" customWidth="1"/>
    <col min="2" max="2" width="2.25" customWidth="1"/>
    <col min="3" max="3" width="4.625" customWidth="1"/>
    <col min="4" max="5" width="2.25" customWidth="1"/>
    <col min="6" max="6" width="8.875" customWidth="1"/>
    <col min="7" max="7" width="15.625" customWidth="1"/>
    <col min="8" max="8" width="10.625" customWidth="1"/>
    <col min="9" max="9" width="15.625" customWidth="1"/>
    <col min="10" max="10" width="10.625" customWidth="1"/>
    <col min="11" max="11" width="15.625" customWidth="1"/>
    <col min="12" max="12" width="10.625" customWidth="1"/>
    <col min="13" max="13" width="6.375" customWidth="1"/>
    <col min="14" max="14" width="3.125" customWidth="1"/>
    <col min="15" max="15" width="0.875" customWidth="1"/>
    <col min="16" max="16" width="55.75" customWidth="1"/>
  </cols>
  <sheetData>
    <row r="1" spans="1:16" ht="16.899999999999999" customHeight="1">
      <c r="A1" s="26"/>
      <c r="B1" s="26"/>
      <c r="C1" s="26"/>
      <c r="D1" s="26"/>
      <c r="E1" s="26"/>
      <c r="F1" s="26"/>
      <c r="G1" s="26"/>
      <c r="H1" s="26"/>
      <c r="I1" s="26"/>
      <c r="J1" s="26"/>
      <c r="K1" s="26"/>
      <c r="L1" s="26"/>
      <c r="M1" s="81" t="s">
        <v>93</v>
      </c>
    </row>
    <row r="2" spans="1:16" ht="16.899999999999999" customHeight="1">
      <c r="A2" s="26"/>
      <c r="B2" s="26"/>
      <c r="C2" s="26"/>
      <c r="D2" s="26"/>
      <c r="E2" s="26"/>
      <c r="F2" s="26"/>
      <c r="G2" s="26"/>
      <c r="H2" s="26"/>
      <c r="I2" s="26"/>
      <c r="J2" s="267"/>
      <c r="K2" s="267"/>
      <c r="L2" s="267"/>
      <c r="M2" s="81" t="s">
        <v>250</v>
      </c>
      <c r="P2" s="69"/>
    </row>
    <row r="3" spans="1:16" ht="16.899999999999999" customHeight="1">
      <c r="A3" s="26"/>
      <c r="B3" s="26"/>
      <c r="C3" s="26"/>
      <c r="D3" s="26"/>
      <c r="E3" s="26"/>
      <c r="F3" s="26"/>
      <c r="G3" s="26"/>
      <c r="H3" s="26"/>
      <c r="I3" s="26"/>
      <c r="J3" s="26"/>
      <c r="K3" s="268" t="s">
        <v>240</v>
      </c>
      <c r="L3" s="455"/>
      <c r="M3" s="455"/>
      <c r="N3" s="112" t="s">
        <v>269</v>
      </c>
      <c r="P3" s="69"/>
    </row>
    <row r="4" spans="1:16" ht="24.6" customHeight="1">
      <c r="A4" s="467" t="s">
        <v>61</v>
      </c>
      <c r="B4" s="467"/>
      <c r="C4" s="467"/>
      <c r="D4" s="467"/>
      <c r="E4" s="467"/>
      <c r="F4" s="467"/>
      <c r="G4" s="467"/>
      <c r="H4" s="467"/>
      <c r="I4" s="467"/>
      <c r="J4" s="467"/>
      <c r="K4" s="467"/>
      <c r="L4" s="467"/>
      <c r="M4" s="467"/>
      <c r="N4" s="69"/>
      <c r="O4" s="69"/>
      <c r="P4" s="69"/>
    </row>
    <row r="5" spans="1:16" ht="10.15" customHeight="1">
      <c r="A5" s="269"/>
      <c r="B5" s="269"/>
      <c r="C5" s="269"/>
      <c r="D5" s="269"/>
      <c r="E5" s="269"/>
      <c r="F5" s="269"/>
      <c r="G5" s="269"/>
      <c r="H5" s="269"/>
      <c r="I5" s="269"/>
      <c r="J5" s="26"/>
      <c r="K5" s="452"/>
      <c r="L5" s="452"/>
      <c r="M5" s="452"/>
      <c r="N5" s="69"/>
      <c r="O5" s="69"/>
      <c r="P5" s="229"/>
    </row>
    <row r="6" spans="1:16" ht="10.15" customHeight="1">
      <c r="A6" s="270"/>
      <c r="B6" s="270"/>
      <c r="C6" s="270"/>
      <c r="D6" s="270"/>
      <c r="E6" s="270"/>
      <c r="F6" s="270"/>
      <c r="G6" s="270"/>
      <c r="H6" s="270"/>
      <c r="I6" s="270"/>
      <c r="J6" s="26"/>
      <c r="K6" s="452"/>
      <c r="L6" s="452"/>
      <c r="M6" s="452"/>
      <c r="N6" s="451"/>
      <c r="O6" s="451"/>
      <c r="P6" s="451"/>
    </row>
    <row r="7" spans="1:16" ht="10.15" customHeight="1">
      <c r="A7" s="270"/>
      <c r="B7" s="270"/>
      <c r="C7" s="270"/>
      <c r="D7" s="270"/>
      <c r="E7" s="270"/>
      <c r="F7" s="270"/>
      <c r="G7" s="270"/>
      <c r="H7" s="270"/>
      <c r="I7" s="270"/>
      <c r="J7" s="270"/>
      <c r="K7" s="270"/>
      <c r="L7" s="270"/>
      <c r="M7" s="270"/>
      <c r="N7" s="451"/>
      <c r="O7" s="451"/>
      <c r="P7" s="451"/>
    </row>
    <row r="8" spans="1:16" ht="18" customHeight="1">
      <c r="A8" s="270" t="s">
        <v>60</v>
      </c>
      <c r="B8" s="270"/>
      <c r="C8" s="270"/>
      <c r="D8" s="270"/>
      <c r="E8" s="270"/>
      <c r="F8" s="270"/>
      <c r="G8" s="270"/>
      <c r="H8" s="270"/>
      <c r="I8" s="270"/>
      <c r="J8" s="270"/>
      <c r="K8" s="270"/>
      <c r="L8" s="270"/>
      <c r="M8" s="270"/>
      <c r="N8" s="450"/>
      <c r="O8" s="450"/>
      <c r="P8" s="450"/>
    </row>
    <row r="9" spans="1:16" ht="18" customHeight="1">
      <c r="A9" s="270" t="s">
        <v>75</v>
      </c>
      <c r="B9" s="270"/>
      <c r="C9" s="270"/>
      <c r="D9" s="270"/>
      <c r="E9" s="270"/>
      <c r="F9" s="270"/>
      <c r="G9" s="270"/>
      <c r="H9" s="270"/>
      <c r="I9" s="270"/>
      <c r="J9" s="270"/>
      <c r="K9" s="270"/>
      <c r="L9" s="270"/>
      <c r="M9" s="270"/>
      <c r="N9" s="450"/>
      <c r="O9" s="450"/>
      <c r="P9" s="450"/>
    </row>
    <row r="10" spans="1:16" ht="18" customHeight="1" thickBot="1">
      <c r="A10" s="270"/>
      <c r="B10" s="270"/>
      <c r="C10" s="270"/>
      <c r="D10" s="270"/>
      <c r="E10" s="270"/>
      <c r="F10" s="270"/>
      <c r="G10" s="270"/>
      <c r="H10" s="270"/>
      <c r="I10" s="270"/>
      <c r="J10" s="270"/>
      <c r="K10" s="270"/>
      <c r="L10" s="270"/>
      <c r="M10" s="270"/>
    </row>
    <row r="11" spans="1:16" ht="18" customHeight="1" thickTop="1">
      <c r="A11" s="270"/>
      <c r="B11" s="270"/>
      <c r="C11" s="270"/>
      <c r="D11" s="270"/>
      <c r="E11" s="270"/>
      <c r="F11" s="270"/>
      <c r="G11" s="271"/>
      <c r="H11" s="271"/>
      <c r="I11" s="26"/>
      <c r="J11" s="272" t="s">
        <v>59</v>
      </c>
      <c r="K11" s="454" t="str">
        <f>IF(参照シート➀!$C$38="","※参照シート➀にデータを貼りつけてください",参照シート➀!C38&amp;参照シート➀!D38)</f>
        <v>※参照シート➀にデータを貼りつけてください</v>
      </c>
      <c r="L11" s="454"/>
      <c r="M11" s="454"/>
      <c r="N11" s="32"/>
      <c r="O11" s="98"/>
      <c r="P11" s="431" t="s">
        <v>155</v>
      </c>
    </row>
    <row r="12" spans="1:16" ht="18" customHeight="1">
      <c r="A12" s="270"/>
      <c r="B12" s="270"/>
      <c r="C12" s="270"/>
      <c r="D12" s="270"/>
      <c r="E12" s="270"/>
      <c r="F12" s="270"/>
      <c r="G12" s="270"/>
      <c r="H12" s="270"/>
      <c r="I12" s="26"/>
      <c r="J12" s="272" t="s">
        <v>58</v>
      </c>
      <c r="K12" s="454" t="str">
        <f>IF(参照シート➀!$C$34="","※参照シート➀にデータを貼りつけてください",参照シート➀!$C$34)</f>
        <v>※参照シート➀にデータを貼りつけてください</v>
      </c>
      <c r="L12" s="454"/>
      <c r="M12" s="454"/>
      <c r="N12" s="31"/>
      <c r="O12" s="98"/>
      <c r="P12" s="453"/>
    </row>
    <row r="13" spans="1:16" ht="18" customHeight="1">
      <c r="A13" s="270"/>
      <c r="B13" s="270"/>
      <c r="C13" s="270"/>
      <c r="D13" s="270"/>
      <c r="E13" s="270"/>
      <c r="F13" s="270"/>
      <c r="G13" s="270"/>
      <c r="H13" s="270"/>
      <c r="I13" s="26"/>
      <c r="J13" s="272" t="s">
        <v>40</v>
      </c>
      <c r="K13" s="454" t="str">
        <f>IF(参照シート➀!$C$36="","※参照シート➀にデータを貼りつけてください",参照シート➀!$C$36)</f>
        <v>※参照シート➀にデータを貼りつけてください</v>
      </c>
      <c r="L13" s="454"/>
      <c r="M13" s="454"/>
      <c r="N13" s="31"/>
      <c r="O13" s="98"/>
      <c r="P13" s="453"/>
    </row>
    <row r="14" spans="1:16" ht="18" customHeight="1" thickBot="1">
      <c r="A14" s="270"/>
      <c r="B14" s="270"/>
      <c r="C14" s="270"/>
      <c r="D14" s="270"/>
      <c r="E14" s="270"/>
      <c r="F14" s="270"/>
      <c r="G14" s="270"/>
      <c r="H14" s="270"/>
      <c r="I14" s="26"/>
      <c r="J14" s="273" t="s">
        <v>36</v>
      </c>
      <c r="K14" s="454" t="str">
        <f>IF(参照シート➀!$C$37="","※参照シート➀にデータを貼りつけてください",参照シート➀!$C$37)</f>
        <v>※参照シート➀にデータを貼りつけてください</v>
      </c>
      <c r="L14" s="454"/>
      <c r="M14" s="454"/>
      <c r="N14" s="30"/>
      <c r="P14" s="453"/>
    </row>
    <row r="15" spans="1:16" ht="18" customHeight="1" thickTop="1">
      <c r="A15" s="270"/>
      <c r="B15" s="270"/>
      <c r="C15" s="270"/>
      <c r="D15" s="270"/>
      <c r="E15" s="270"/>
      <c r="F15" s="270"/>
      <c r="G15" s="270"/>
      <c r="H15" s="270"/>
      <c r="I15" s="274"/>
      <c r="J15" s="275"/>
      <c r="K15" s="275"/>
      <c r="L15" s="275"/>
      <c r="M15" s="275"/>
      <c r="P15" s="41"/>
    </row>
    <row r="16" spans="1:16" ht="9" customHeight="1">
      <c r="A16" s="270"/>
      <c r="B16" s="270"/>
      <c r="C16" s="270"/>
      <c r="D16" s="270"/>
      <c r="E16" s="270"/>
      <c r="F16" s="270"/>
      <c r="G16" s="270"/>
      <c r="H16" s="270"/>
      <c r="I16" s="270"/>
      <c r="J16" s="270"/>
      <c r="K16" s="270"/>
      <c r="L16" s="270"/>
      <c r="M16" s="270"/>
      <c r="P16" s="41"/>
    </row>
    <row r="17" spans="1:16" ht="21" customHeight="1">
      <c r="A17" s="270"/>
      <c r="B17" s="469" t="s">
        <v>57</v>
      </c>
      <c r="C17" s="469"/>
      <c r="D17" s="469"/>
      <c r="E17" s="469"/>
      <c r="F17" s="469"/>
      <c r="G17" s="270" t="s">
        <v>56</v>
      </c>
      <c r="H17" s="270"/>
      <c r="I17" s="270"/>
      <c r="J17" s="270"/>
      <c r="K17" s="270"/>
      <c r="L17" s="270"/>
      <c r="M17" s="270"/>
    </row>
    <row r="18" spans="1:16" ht="21" customHeight="1">
      <c r="A18" s="270"/>
      <c r="B18" s="276" t="str">
        <f>"2024年度｢国際青少年サイエンス交流事業（ さくらサイエンスプログラム）"&amp;参照シート➀!C8&amp;"｣"</f>
        <v>2024年度｢国際青少年サイエンス交流事業（ さくらサイエンスプログラム）｣</v>
      </c>
      <c r="C18" s="276"/>
      <c r="D18" s="276"/>
      <c r="E18" s="270"/>
      <c r="F18" s="270"/>
      <c r="G18" s="270"/>
      <c r="H18" s="270"/>
      <c r="I18" s="270"/>
      <c r="J18" s="270"/>
      <c r="K18" s="270"/>
      <c r="L18" s="270"/>
      <c r="M18" s="270"/>
    </row>
    <row r="19" spans="1:16" ht="21" customHeight="1">
      <c r="A19" s="270"/>
      <c r="B19" s="470" t="s">
        <v>76</v>
      </c>
      <c r="C19" s="470"/>
      <c r="D19" s="470"/>
      <c r="E19" s="470"/>
      <c r="F19" s="470"/>
      <c r="G19" s="468" t="str">
        <f>IF(参照シート➀!C6="","※参照シート➀に情報を貼りつけてください",参照シート➀!C6)&amp;"　）"</f>
        <v>※参照シート➀に情報を貼りつけてください　）</v>
      </c>
      <c r="H19" s="468"/>
      <c r="I19" s="468"/>
      <c r="J19" s="270"/>
      <c r="K19" s="270"/>
      <c r="L19" s="277"/>
      <c r="M19" s="277"/>
      <c r="N19" s="111" t="s">
        <v>263</v>
      </c>
      <c r="O19" s="29"/>
    </row>
    <row r="20" spans="1:16" ht="10.15" customHeight="1">
      <c r="A20" s="270"/>
      <c r="B20" s="270"/>
      <c r="C20" s="270"/>
      <c r="D20" s="270"/>
      <c r="E20" s="270"/>
      <c r="F20" s="26"/>
      <c r="G20" s="26"/>
      <c r="H20" s="26"/>
      <c r="I20" s="26"/>
      <c r="J20" s="270"/>
      <c r="K20" s="270"/>
      <c r="L20" s="270"/>
      <c r="M20" s="270"/>
    </row>
    <row r="21" spans="1:16" ht="10.15" customHeight="1">
      <c r="A21" s="270"/>
      <c r="B21" s="270"/>
      <c r="C21" s="270"/>
      <c r="D21" s="270"/>
      <c r="E21" s="270"/>
      <c r="F21" s="270"/>
      <c r="G21" s="270"/>
      <c r="H21" s="270"/>
      <c r="I21" s="270"/>
      <c r="J21" s="270"/>
      <c r="K21" s="270"/>
      <c r="L21" s="270"/>
      <c r="M21" s="270"/>
    </row>
    <row r="22" spans="1:16" ht="18" customHeight="1">
      <c r="A22" s="26"/>
      <c r="B22" s="270" t="s">
        <v>264</v>
      </c>
      <c r="C22" s="270"/>
      <c r="D22" s="270"/>
      <c r="E22" s="270"/>
      <c r="F22" s="270"/>
      <c r="G22" s="270"/>
      <c r="H22" s="270"/>
      <c r="I22" s="270"/>
      <c r="J22" s="270"/>
      <c r="K22" s="270"/>
      <c r="L22" s="270"/>
      <c r="M22" s="270"/>
      <c r="P22" s="229"/>
    </row>
    <row r="23" spans="1:16" ht="18" customHeight="1">
      <c r="A23" s="26"/>
      <c r="B23" s="278"/>
      <c r="C23" s="270" t="s">
        <v>188</v>
      </c>
      <c r="D23" s="270"/>
      <c r="E23" s="270"/>
      <c r="F23" s="270"/>
      <c r="G23" s="270"/>
      <c r="H23" s="270"/>
      <c r="I23" s="270"/>
      <c r="J23" s="270"/>
      <c r="K23" s="270"/>
      <c r="L23" s="270"/>
      <c r="M23" s="270"/>
      <c r="P23" s="229"/>
    </row>
    <row r="24" spans="1:16" ht="18" customHeight="1">
      <c r="A24" s="26"/>
      <c r="B24" s="278"/>
      <c r="C24" s="270" t="s">
        <v>189</v>
      </c>
      <c r="D24" s="270"/>
      <c r="E24" s="270"/>
      <c r="F24" s="270"/>
      <c r="G24" s="270"/>
      <c r="H24" s="270"/>
      <c r="I24" s="270"/>
      <c r="J24" s="270"/>
      <c r="K24" s="270"/>
      <c r="L24" s="270"/>
      <c r="M24" s="270"/>
      <c r="P24" s="229"/>
    </row>
    <row r="25" spans="1:16" ht="18" customHeight="1">
      <c r="A25" s="270"/>
      <c r="B25" s="270"/>
      <c r="C25" s="270" t="s">
        <v>238</v>
      </c>
      <c r="D25" s="270"/>
      <c r="E25" s="270"/>
      <c r="F25" s="270"/>
      <c r="G25" s="270"/>
      <c r="H25" s="270"/>
      <c r="I25" s="270"/>
      <c r="J25" s="270"/>
      <c r="K25" s="270"/>
      <c r="L25" s="270"/>
      <c r="M25" s="270"/>
    </row>
    <row r="26" spans="1:16" ht="19.899999999999999" customHeight="1">
      <c r="A26" s="270"/>
      <c r="B26" s="270"/>
      <c r="C26" s="270"/>
      <c r="D26" s="270"/>
      <c r="E26" s="270"/>
      <c r="F26" s="270"/>
      <c r="G26" s="270"/>
      <c r="H26" s="270"/>
      <c r="I26" s="270"/>
      <c r="J26" s="26"/>
      <c r="K26" s="26"/>
      <c r="L26" s="26"/>
      <c r="M26" s="279"/>
    </row>
    <row r="27" spans="1:16" ht="19.899999999999999" customHeight="1">
      <c r="A27" s="280" t="s">
        <v>190</v>
      </c>
      <c r="B27" s="270"/>
      <c r="C27" s="270"/>
      <c r="D27" s="270"/>
      <c r="E27" s="270"/>
      <c r="F27" s="270"/>
      <c r="G27" s="270"/>
      <c r="H27" s="270"/>
      <c r="I27" s="270"/>
      <c r="J27" s="270"/>
      <c r="K27" s="270"/>
      <c r="L27" s="270"/>
      <c r="M27" s="270"/>
    </row>
    <row r="28" spans="1:16" ht="19.899999999999999" customHeight="1">
      <c r="A28" s="270"/>
      <c r="B28" s="466" t="s">
        <v>172</v>
      </c>
      <c r="C28" s="442"/>
      <c r="D28" s="442"/>
      <c r="E28" s="442"/>
      <c r="F28" s="443"/>
      <c r="G28" s="442" t="s">
        <v>173</v>
      </c>
      <c r="H28" s="442"/>
      <c r="I28" s="442"/>
      <c r="J28" s="442"/>
      <c r="K28" s="442"/>
      <c r="L28" s="443"/>
      <c r="M28" s="270"/>
    </row>
    <row r="29" spans="1:16" ht="19.899999999999999" customHeight="1">
      <c r="A29" s="270"/>
      <c r="B29" s="281" t="s">
        <v>170</v>
      </c>
      <c r="C29" s="282"/>
      <c r="D29" s="282"/>
      <c r="E29" s="282"/>
      <c r="F29" s="283"/>
      <c r="G29" s="462" t="str">
        <f>IF(参照シート➀!$C$11="","※参照シート➀にデータを貼りつけてください",参照シート➀!$C$11)</f>
        <v>※参照シート➀にデータを貼りつけてください</v>
      </c>
      <c r="H29" s="463"/>
      <c r="I29" s="463"/>
      <c r="J29" s="463"/>
      <c r="K29" s="463"/>
      <c r="L29" s="284"/>
      <c r="M29" s="270"/>
      <c r="N29" s="111" t="s">
        <v>268</v>
      </c>
    </row>
    <row r="30" spans="1:16" ht="19.899999999999999" customHeight="1">
      <c r="A30" s="270"/>
      <c r="B30" s="285" t="s">
        <v>171</v>
      </c>
      <c r="C30" s="286"/>
      <c r="D30" s="286"/>
      <c r="E30" s="286"/>
      <c r="F30" s="284"/>
      <c r="G30" s="464" t="s">
        <v>253</v>
      </c>
      <c r="H30" s="464"/>
      <c r="I30" s="464"/>
      <c r="J30" s="464"/>
      <c r="K30" s="464"/>
      <c r="L30" s="465"/>
      <c r="M30" s="270"/>
      <c r="N30" s="111" t="s">
        <v>270</v>
      </c>
    </row>
    <row r="31" spans="1:16" ht="35.450000000000003" customHeight="1">
      <c r="A31" s="270"/>
      <c r="B31" s="444" t="s">
        <v>191</v>
      </c>
      <c r="C31" s="445"/>
      <c r="D31" s="445"/>
      <c r="E31" s="445"/>
      <c r="F31" s="446"/>
      <c r="G31" s="287" t="str">
        <f>IF(参照シート➁!D5=""," ",参照シート➁!D6)</f>
        <v xml:space="preserve"> </v>
      </c>
      <c r="H31" s="288" t="str">
        <f>IF(参照シート➁!D8=""," ",参照シート➁!D8)</f>
        <v xml:space="preserve"> </v>
      </c>
      <c r="I31" s="287" t="str">
        <f>IF(参照シート➁!D17="","—",IF(参照シート➁!D17="※選択して下さい","―",参照シート➁!D18))</f>
        <v>—</v>
      </c>
      <c r="J31" s="289" t="str">
        <f>IF(参照シート➁!D17="","―",IF(参照シート➁!D17="※選択して下さい","―",参照シート➁!D17))</f>
        <v>―</v>
      </c>
      <c r="K31" s="287" t="str">
        <f>IF(参照シート➁!D29="","—",IF(参照シート➁!D29="※選択して下さい","ー",参照シート➁!D30))</f>
        <v>—</v>
      </c>
      <c r="L31" s="288" t="str">
        <f>IF(参照シート➁!D29="","―",IF(参照シート➁!D29="※選択して下さい","―",参照シート➁!D29))</f>
        <v>―</v>
      </c>
      <c r="M31" s="270"/>
      <c r="N31" s="431" t="s">
        <v>271</v>
      </c>
      <c r="O31" s="431"/>
      <c r="P31" s="431"/>
    </row>
    <row r="32" spans="1:16" ht="35.450000000000003" customHeight="1">
      <c r="A32" s="270"/>
      <c r="B32" s="447"/>
      <c r="C32" s="448"/>
      <c r="D32" s="448"/>
      <c r="E32" s="448"/>
      <c r="F32" s="449"/>
      <c r="G32" s="287" t="str">
        <f>IF(参照シート➁!D41="","―",IF(参照シート➁!D41="※選択して下さい","―",参照シート➁!D42))</f>
        <v>―</v>
      </c>
      <c r="H32" s="289" t="str">
        <f>IF(参照シート➁!D44="","—",IF(参照シート➁!D44="※選択して下さい","―",参照シート➁!D44))</f>
        <v>—</v>
      </c>
      <c r="I32" s="287" t="str">
        <f>IF(参照シート➁!D53="","—",IF(参照シート➁!D53="※選択して下さい","―",参照シート➁!D54))</f>
        <v>—</v>
      </c>
      <c r="J32" s="289" t="str">
        <f>IF(参照シート➁!D53="","―",IF(参照シート➁!D53="※選択して下さい","―",参照シート➁!D53))</f>
        <v>―</v>
      </c>
      <c r="K32" s="287" t="s">
        <v>257</v>
      </c>
      <c r="L32" s="288" t="s">
        <v>257</v>
      </c>
      <c r="M32" s="270"/>
    </row>
    <row r="33" spans="1:14" ht="11.45" customHeight="1">
      <c r="A33" s="270"/>
      <c r="B33" s="270"/>
      <c r="C33" s="270"/>
      <c r="D33" s="270"/>
      <c r="E33" s="270"/>
      <c r="F33" s="270"/>
      <c r="G33" s="270"/>
      <c r="H33" s="270"/>
      <c r="I33" s="270"/>
      <c r="J33" s="270"/>
      <c r="K33" s="270"/>
      <c r="L33" s="270"/>
      <c r="M33" s="270"/>
    </row>
    <row r="34" spans="1:14" ht="19.899999999999999" customHeight="1">
      <c r="A34" s="280" t="s">
        <v>192</v>
      </c>
      <c r="B34" s="270"/>
      <c r="C34" s="270"/>
      <c r="D34" s="270"/>
      <c r="E34" s="270"/>
      <c r="F34" s="270"/>
      <c r="G34" s="270"/>
      <c r="H34" s="270"/>
      <c r="I34" s="270"/>
      <c r="J34" s="270"/>
      <c r="K34" s="270"/>
      <c r="L34" s="270"/>
      <c r="M34" s="270"/>
    </row>
    <row r="35" spans="1:14" ht="19.899999999999999" customHeight="1">
      <c r="A35" s="270"/>
      <c r="B35" s="290"/>
      <c r="C35" s="291"/>
      <c r="D35" s="291"/>
      <c r="E35" s="291"/>
      <c r="F35" s="292"/>
      <c r="G35" s="442" t="s">
        <v>193</v>
      </c>
      <c r="H35" s="443"/>
      <c r="I35" s="442" t="s">
        <v>174</v>
      </c>
      <c r="J35" s="443"/>
      <c r="K35" s="442" t="s">
        <v>194</v>
      </c>
      <c r="L35" s="443"/>
      <c r="M35" s="270"/>
    </row>
    <row r="36" spans="1:14" ht="19.899999999999999" customHeight="1">
      <c r="A36" s="270"/>
      <c r="B36" s="293" t="s">
        <v>195</v>
      </c>
      <c r="C36" s="294"/>
      <c r="D36" s="294"/>
      <c r="E36" s="294"/>
      <c r="F36" s="295"/>
      <c r="G36" s="296" t="str">
        <f>IF(参照シート➀!C9=""," ",TEXT(参照シート➀!C9,"yyyy/m/d")&amp;" ～")</f>
        <v xml:space="preserve"> </v>
      </c>
      <c r="H36" s="297" t="str">
        <f>IF(参照シート➀!C9=""," ",L36)</f>
        <v xml:space="preserve"> </v>
      </c>
      <c r="I36" s="296" t="str">
        <f>IF(参照シート➀!C9="","",TEXT(参照シート➀!C9,"yyyy/m/d"))</f>
        <v/>
      </c>
      <c r="J36" s="298" t="s">
        <v>275</v>
      </c>
      <c r="K36" s="296" t="s">
        <v>282</v>
      </c>
      <c r="L36" s="297" t="str">
        <f>IF(参照シート➀!C9=""," ",TEXT(参照シート➀!F9,"yyyy/m/d"))</f>
        <v xml:space="preserve"> </v>
      </c>
      <c r="M36" s="270"/>
      <c r="N36" s="111" t="s">
        <v>268</v>
      </c>
    </row>
    <row r="37" spans="1:14" ht="19.899999999999999" customHeight="1">
      <c r="A37" s="270"/>
      <c r="B37" s="299" t="s">
        <v>175</v>
      </c>
      <c r="C37" s="294"/>
      <c r="D37" s="294"/>
      <c r="E37" s="294"/>
      <c r="F37" s="295"/>
      <c r="G37" s="294"/>
      <c r="H37" s="300">
        <f>J37+L37</f>
        <v>0</v>
      </c>
      <c r="I37" s="294"/>
      <c r="J37" s="300">
        <f>J38+J39</f>
        <v>0</v>
      </c>
      <c r="K37" s="294"/>
      <c r="L37" s="300">
        <f>L38+L39</f>
        <v>0</v>
      </c>
      <c r="M37" s="270"/>
      <c r="N37" s="111" t="s">
        <v>272</v>
      </c>
    </row>
    <row r="38" spans="1:14" ht="19.899999999999999" customHeight="1" outlineLevel="1">
      <c r="A38" s="270"/>
      <c r="B38" s="301"/>
      <c r="C38" s="293" t="s">
        <v>196</v>
      </c>
      <c r="D38" s="294"/>
      <c r="E38" s="294"/>
      <c r="F38" s="295"/>
      <c r="G38" s="294"/>
      <c r="H38" s="300">
        <f t="shared" ref="H38:H39" si="0">J38+L38</f>
        <v>0</v>
      </c>
      <c r="I38" s="294"/>
      <c r="J38" s="264"/>
      <c r="K38" s="294"/>
      <c r="L38" s="264"/>
      <c r="M38" s="270"/>
      <c r="N38" s="111" t="s">
        <v>273</v>
      </c>
    </row>
    <row r="39" spans="1:14" ht="19.899999999999999" customHeight="1" outlineLevel="1">
      <c r="A39" s="270"/>
      <c r="B39" s="302"/>
      <c r="C39" s="293" t="s">
        <v>197</v>
      </c>
      <c r="D39" s="294"/>
      <c r="E39" s="294"/>
      <c r="F39" s="295"/>
      <c r="G39" s="294"/>
      <c r="H39" s="300">
        <f t="shared" si="0"/>
        <v>0</v>
      </c>
      <c r="I39" s="294"/>
      <c r="J39" s="264"/>
      <c r="K39" s="294"/>
      <c r="L39" s="264"/>
      <c r="M39" s="270"/>
      <c r="N39" s="111" t="s">
        <v>274</v>
      </c>
    </row>
    <row r="40" spans="1:14" ht="10.15" customHeight="1">
      <c r="A40" s="270"/>
      <c r="B40" s="270"/>
      <c r="C40" s="270"/>
      <c r="D40" s="270"/>
      <c r="E40" s="270"/>
      <c r="F40" s="270"/>
      <c r="G40" s="270"/>
      <c r="H40" s="303"/>
      <c r="I40" s="270"/>
      <c r="J40" s="303"/>
      <c r="K40" s="270"/>
      <c r="L40" s="303"/>
      <c r="M40" s="270"/>
      <c r="N40" s="111" t="s">
        <v>198</v>
      </c>
    </row>
    <row r="41" spans="1:14" ht="18.600000000000001" customHeight="1">
      <c r="A41" s="280" t="s">
        <v>231</v>
      </c>
      <c r="B41" s="270"/>
      <c r="C41" s="270"/>
      <c r="D41" s="270"/>
      <c r="E41" s="270"/>
      <c r="F41" s="270"/>
      <c r="G41" s="270"/>
      <c r="H41" s="270"/>
      <c r="I41" s="270"/>
      <c r="J41" s="270"/>
      <c r="K41" s="270"/>
      <c r="L41" s="270"/>
      <c r="M41" s="270"/>
      <c r="N41" s="111" t="s">
        <v>276</v>
      </c>
    </row>
    <row r="42" spans="1:14" ht="18.600000000000001" customHeight="1">
      <c r="A42" s="280"/>
      <c r="B42" s="270" t="s">
        <v>199</v>
      </c>
      <c r="C42" s="270"/>
      <c r="D42" s="270"/>
      <c r="E42" s="270"/>
      <c r="F42" s="270"/>
      <c r="G42" s="26"/>
      <c r="H42" s="26"/>
      <c r="I42" s="270"/>
      <c r="J42" s="270"/>
      <c r="K42" s="270"/>
      <c r="L42" s="270"/>
      <c r="M42" s="270"/>
    </row>
    <row r="43" spans="1:14" ht="15.6" customHeight="1">
      <c r="A43" s="280"/>
      <c r="B43" s="270"/>
      <c r="C43" s="456" t="s">
        <v>176</v>
      </c>
      <c r="D43" s="457"/>
      <c r="E43" s="457"/>
      <c r="F43" s="457"/>
      <c r="G43" s="457"/>
      <c r="H43" s="457"/>
      <c r="I43" s="457"/>
      <c r="J43" s="457"/>
      <c r="K43" s="457"/>
      <c r="L43" s="458"/>
      <c r="M43" s="270"/>
    </row>
    <row r="44" spans="1:14" ht="56.45" customHeight="1">
      <c r="A44" s="280"/>
      <c r="B44" s="270"/>
      <c r="C44" s="459"/>
      <c r="D44" s="460"/>
      <c r="E44" s="460"/>
      <c r="F44" s="460"/>
      <c r="G44" s="460"/>
      <c r="H44" s="460"/>
      <c r="I44" s="460"/>
      <c r="J44" s="460"/>
      <c r="K44" s="460"/>
      <c r="L44" s="461"/>
      <c r="M44" s="270"/>
    </row>
    <row r="45" spans="1:14" ht="5.45" customHeight="1">
      <c r="A45" s="280"/>
      <c r="B45" s="270"/>
      <c r="C45" s="270"/>
      <c r="D45" s="270"/>
      <c r="E45" s="270"/>
      <c r="F45" s="270"/>
      <c r="G45" s="270"/>
      <c r="H45" s="270"/>
      <c r="I45" s="270"/>
      <c r="J45" s="270"/>
      <c r="K45" s="270"/>
      <c r="L45" s="270"/>
      <c r="M45" s="270"/>
    </row>
    <row r="46" spans="1:14" ht="18.600000000000001" customHeight="1">
      <c r="A46" s="280"/>
      <c r="B46" s="270" t="s">
        <v>200</v>
      </c>
      <c r="C46" s="270"/>
      <c r="D46" s="270"/>
      <c r="E46" s="270"/>
      <c r="F46" s="26"/>
      <c r="G46" s="26"/>
      <c r="H46" s="26"/>
      <c r="I46" s="270"/>
      <c r="J46" s="270"/>
      <c r="K46" s="270"/>
      <c r="L46" s="270"/>
      <c r="M46" s="270"/>
    </row>
    <row r="47" spans="1:14" ht="16.149999999999999" customHeight="1">
      <c r="A47" s="280"/>
      <c r="B47" s="270"/>
      <c r="C47" s="456" t="s">
        <v>176</v>
      </c>
      <c r="D47" s="457"/>
      <c r="E47" s="457"/>
      <c r="F47" s="457"/>
      <c r="G47" s="457"/>
      <c r="H47" s="457"/>
      <c r="I47" s="457"/>
      <c r="J47" s="457"/>
      <c r="K47" s="457"/>
      <c r="L47" s="458"/>
      <c r="M47" s="270"/>
    </row>
    <row r="48" spans="1:14" ht="56.45" customHeight="1">
      <c r="A48" s="280"/>
      <c r="B48" s="270"/>
      <c r="C48" s="459"/>
      <c r="D48" s="460"/>
      <c r="E48" s="460"/>
      <c r="F48" s="460"/>
      <c r="G48" s="460"/>
      <c r="H48" s="460"/>
      <c r="I48" s="460"/>
      <c r="J48" s="460"/>
      <c r="K48" s="460"/>
      <c r="L48" s="461"/>
      <c r="M48" s="270"/>
    </row>
    <row r="49" spans="1:13" ht="5.45" customHeight="1">
      <c r="A49" s="280"/>
      <c r="B49" s="270"/>
      <c r="C49" s="270"/>
      <c r="D49" s="270"/>
      <c r="E49" s="270"/>
      <c r="F49" s="270"/>
      <c r="G49" s="270"/>
      <c r="H49" s="270"/>
      <c r="I49" s="270"/>
      <c r="J49" s="270"/>
      <c r="K49" s="270"/>
      <c r="L49" s="270"/>
      <c r="M49" s="270"/>
    </row>
    <row r="50" spans="1:13" ht="18.600000000000001" customHeight="1">
      <c r="A50" s="280"/>
      <c r="B50" s="270" t="s">
        <v>201</v>
      </c>
      <c r="C50" s="270"/>
      <c r="D50" s="270"/>
      <c r="E50" s="270"/>
      <c r="F50" s="270"/>
      <c r="G50" s="270"/>
      <c r="H50" s="26"/>
      <c r="I50" s="270"/>
      <c r="J50" s="270"/>
      <c r="K50" s="270"/>
      <c r="L50" s="270"/>
      <c r="M50" s="270"/>
    </row>
    <row r="51" spans="1:13" ht="16.149999999999999" customHeight="1">
      <c r="A51" s="280"/>
      <c r="B51" s="270"/>
      <c r="C51" s="456" t="s">
        <v>176</v>
      </c>
      <c r="D51" s="457"/>
      <c r="E51" s="457"/>
      <c r="F51" s="457"/>
      <c r="G51" s="457"/>
      <c r="H51" s="457"/>
      <c r="I51" s="457"/>
      <c r="J51" s="457"/>
      <c r="K51" s="457"/>
      <c r="L51" s="458"/>
      <c r="M51" s="270"/>
    </row>
    <row r="52" spans="1:13" ht="56.45" customHeight="1">
      <c r="A52" s="280"/>
      <c r="B52" s="270"/>
      <c r="C52" s="459"/>
      <c r="D52" s="460"/>
      <c r="E52" s="460"/>
      <c r="F52" s="460"/>
      <c r="G52" s="460"/>
      <c r="H52" s="460"/>
      <c r="I52" s="460"/>
      <c r="J52" s="460"/>
      <c r="K52" s="460"/>
      <c r="L52" s="461"/>
      <c r="M52" s="270"/>
    </row>
    <row r="53" spans="1:13" ht="17.45" customHeight="1">
      <c r="A53" s="280"/>
      <c r="B53" s="270"/>
      <c r="C53" s="270"/>
      <c r="D53" s="270"/>
      <c r="E53" s="26"/>
      <c r="F53" s="270"/>
      <c r="G53" s="270"/>
      <c r="H53" s="270"/>
      <c r="I53" s="270"/>
      <c r="J53" s="270"/>
      <c r="K53" s="270"/>
      <c r="L53" s="270"/>
      <c r="M53" s="270"/>
    </row>
    <row r="54" spans="1:13" ht="19.149999999999999" customHeight="1">
      <c r="A54" s="280"/>
      <c r="B54" s="270"/>
      <c r="C54" s="270"/>
      <c r="D54" s="270"/>
      <c r="E54" s="26"/>
      <c r="F54" s="270"/>
      <c r="G54" s="270"/>
      <c r="H54" s="270"/>
      <c r="I54" s="270"/>
      <c r="J54" s="270"/>
      <c r="K54" s="270"/>
      <c r="L54" s="270"/>
      <c r="M54" s="270"/>
    </row>
    <row r="55" spans="1:13" ht="19.149999999999999" customHeight="1">
      <c r="A55" s="280" t="s">
        <v>232</v>
      </c>
      <c r="B55" s="270"/>
      <c r="C55" s="270"/>
      <c r="D55" s="270"/>
      <c r="E55" s="270"/>
      <c r="F55" s="270"/>
      <c r="G55" s="270"/>
      <c r="H55" s="270"/>
      <c r="I55" s="270"/>
      <c r="J55" s="270"/>
      <c r="K55" s="270"/>
      <c r="L55" s="270"/>
      <c r="M55" s="270"/>
    </row>
    <row r="56" spans="1:13" ht="19.149999999999999" customHeight="1">
      <c r="A56" s="270" t="s">
        <v>242</v>
      </c>
      <c r="B56" s="26"/>
      <c r="C56" s="280"/>
      <c r="D56" s="280"/>
      <c r="E56" s="280"/>
      <c r="F56" s="280"/>
      <c r="G56" s="280"/>
      <c r="H56" s="280"/>
      <c r="I56" s="280"/>
      <c r="J56" s="280"/>
      <c r="K56" s="280"/>
      <c r="L56" s="280"/>
      <c r="M56" s="280"/>
    </row>
    <row r="57" spans="1:13" ht="8.4499999999999993" customHeight="1">
      <c r="A57" s="280"/>
      <c r="B57" s="26"/>
      <c r="C57" s="270"/>
      <c r="D57" s="270"/>
      <c r="E57" s="270"/>
      <c r="F57" s="270"/>
      <c r="G57" s="270"/>
      <c r="H57" s="270"/>
      <c r="I57" s="270"/>
      <c r="J57" s="270"/>
      <c r="K57" s="270"/>
      <c r="L57" s="270"/>
      <c r="M57" s="270"/>
    </row>
    <row r="58" spans="1:13" ht="19.149999999999999" customHeight="1">
      <c r="A58" s="280" t="s">
        <v>254</v>
      </c>
      <c r="B58" s="270"/>
      <c r="C58" s="270"/>
      <c r="D58" s="270"/>
      <c r="E58" s="270"/>
      <c r="F58" s="270"/>
      <c r="G58" s="270"/>
      <c r="H58" s="270"/>
      <c r="I58" s="270"/>
      <c r="J58" s="270"/>
      <c r="K58" s="270"/>
      <c r="L58" s="270"/>
      <c r="M58" s="270"/>
    </row>
    <row r="59" spans="1:13" ht="19.899999999999999" customHeight="1">
      <c r="A59" s="26"/>
      <c r="B59" s="280" t="s">
        <v>255</v>
      </c>
      <c r="C59" s="270"/>
      <c r="D59" s="270"/>
      <c r="E59" s="270"/>
      <c r="F59" s="270"/>
      <c r="G59" s="270"/>
      <c r="H59" s="270"/>
      <c r="I59" s="270"/>
      <c r="J59" s="270"/>
      <c r="K59" s="270"/>
      <c r="L59" s="270"/>
      <c r="M59" s="270"/>
    </row>
    <row r="60" spans="1:13" ht="19.149999999999999" customHeight="1">
      <c r="A60" s="26"/>
      <c r="B60" s="270"/>
      <c r="C60" s="304" t="s">
        <v>234</v>
      </c>
      <c r="D60" s="26"/>
      <c r="E60" s="304"/>
      <c r="F60" s="304"/>
      <c r="G60" s="304"/>
      <c r="H60" s="304"/>
      <c r="I60" s="304"/>
      <c r="J60" s="304"/>
      <c r="K60" s="304"/>
      <c r="L60" s="304"/>
      <c r="M60" s="270"/>
    </row>
    <row r="61" spans="1:13" ht="19.149999999999999" customHeight="1">
      <c r="A61" s="280"/>
      <c r="B61" s="270"/>
      <c r="C61" s="304" t="s">
        <v>235</v>
      </c>
      <c r="D61" s="26"/>
      <c r="E61" s="304"/>
      <c r="F61" s="304"/>
      <c r="G61" s="304"/>
      <c r="H61" s="304"/>
      <c r="I61" s="304"/>
      <c r="J61" s="304"/>
      <c r="K61" s="304"/>
      <c r="L61" s="304"/>
      <c r="M61" s="270"/>
    </row>
    <row r="62" spans="1:13" ht="19.149999999999999" customHeight="1">
      <c r="A62" s="280"/>
      <c r="B62" s="270"/>
      <c r="C62" s="304" t="s">
        <v>236</v>
      </c>
      <c r="D62" s="26"/>
      <c r="E62" s="304"/>
      <c r="F62" s="304"/>
      <c r="G62" s="304"/>
      <c r="H62" s="304"/>
      <c r="I62" s="304"/>
      <c r="J62" s="304"/>
      <c r="K62" s="304"/>
      <c r="L62" s="304"/>
      <c r="M62" s="270"/>
    </row>
    <row r="63" spans="1:13" ht="19.149999999999999" customHeight="1">
      <c r="A63" s="280"/>
      <c r="B63" s="270"/>
      <c r="C63" s="304" t="s">
        <v>256</v>
      </c>
      <c r="D63" s="26"/>
      <c r="E63" s="304"/>
      <c r="F63" s="304"/>
      <c r="G63" s="304"/>
      <c r="H63" s="304"/>
      <c r="I63" s="304"/>
      <c r="J63" s="304"/>
      <c r="K63" s="304"/>
      <c r="L63" s="304"/>
      <c r="M63" s="270"/>
    </row>
    <row r="64" spans="1:13" ht="19.149999999999999" customHeight="1">
      <c r="A64" s="280"/>
      <c r="B64" s="270"/>
      <c r="C64" s="304" t="s">
        <v>237</v>
      </c>
      <c r="D64" s="26"/>
      <c r="E64" s="26"/>
      <c r="F64" s="304"/>
      <c r="G64" s="304"/>
      <c r="H64" s="304"/>
      <c r="I64" s="304"/>
      <c r="J64" s="304"/>
      <c r="K64" s="304"/>
      <c r="L64" s="304"/>
      <c r="M64" s="270"/>
    </row>
    <row r="65" spans="1:13" ht="8.4499999999999993" customHeight="1">
      <c r="A65" s="280"/>
      <c r="B65" s="270"/>
      <c r="C65" s="270"/>
      <c r="D65" s="304"/>
      <c r="E65" s="304"/>
      <c r="F65" s="304"/>
      <c r="G65" s="304"/>
      <c r="H65" s="304"/>
      <c r="I65" s="304"/>
      <c r="J65" s="304"/>
      <c r="K65" s="304"/>
      <c r="L65" s="304"/>
      <c r="M65" s="270"/>
    </row>
    <row r="66" spans="1:13" ht="25.15" customHeight="1">
      <c r="A66" s="280"/>
      <c r="B66" s="433" t="s">
        <v>241</v>
      </c>
      <c r="C66" s="434"/>
      <c r="D66" s="434"/>
      <c r="E66" s="434"/>
      <c r="F66" s="434"/>
      <c r="G66" s="434"/>
      <c r="H66" s="434"/>
      <c r="I66" s="434"/>
      <c r="J66" s="434"/>
      <c r="K66" s="434"/>
      <c r="L66" s="435"/>
      <c r="M66" s="270"/>
    </row>
    <row r="67" spans="1:13" ht="25.15" customHeight="1">
      <c r="A67" s="280"/>
      <c r="B67" s="436"/>
      <c r="C67" s="437"/>
      <c r="D67" s="437"/>
      <c r="E67" s="437"/>
      <c r="F67" s="437"/>
      <c r="G67" s="437"/>
      <c r="H67" s="437"/>
      <c r="I67" s="437"/>
      <c r="J67" s="437"/>
      <c r="K67" s="437"/>
      <c r="L67" s="438"/>
      <c r="M67" s="270"/>
    </row>
    <row r="68" spans="1:13" ht="25.15" customHeight="1">
      <c r="A68" s="280"/>
      <c r="B68" s="436"/>
      <c r="C68" s="437"/>
      <c r="D68" s="437"/>
      <c r="E68" s="437"/>
      <c r="F68" s="437"/>
      <c r="G68" s="437"/>
      <c r="H68" s="437"/>
      <c r="I68" s="437"/>
      <c r="J68" s="437"/>
      <c r="K68" s="437"/>
      <c r="L68" s="438"/>
      <c r="M68" s="270"/>
    </row>
    <row r="69" spans="1:13" ht="25.15" customHeight="1">
      <c r="A69" s="280"/>
      <c r="B69" s="436"/>
      <c r="C69" s="437"/>
      <c r="D69" s="437"/>
      <c r="E69" s="437"/>
      <c r="F69" s="437"/>
      <c r="G69" s="437"/>
      <c r="H69" s="437"/>
      <c r="I69" s="437"/>
      <c r="J69" s="437"/>
      <c r="K69" s="437"/>
      <c r="L69" s="438"/>
      <c r="M69" s="270"/>
    </row>
    <row r="70" spans="1:13" ht="25.15" customHeight="1">
      <c r="A70" s="280"/>
      <c r="B70" s="436"/>
      <c r="C70" s="437"/>
      <c r="D70" s="437"/>
      <c r="E70" s="437"/>
      <c r="F70" s="437"/>
      <c r="G70" s="437"/>
      <c r="H70" s="437"/>
      <c r="I70" s="437"/>
      <c r="J70" s="437"/>
      <c r="K70" s="437"/>
      <c r="L70" s="438"/>
      <c r="M70" s="270"/>
    </row>
    <row r="71" spans="1:13" ht="25.15" customHeight="1">
      <c r="A71" s="280"/>
      <c r="B71" s="436"/>
      <c r="C71" s="437"/>
      <c r="D71" s="437"/>
      <c r="E71" s="437"/>
      <c r="F71" s="437"/>
      <c r="G71" s="437"/>
      <c r="H71" s="437"/>
      <c r="I71" s="437"/>
      <c r="J71" s="437"/>
      <c r="K71" s="437"/>
      <c r="L71" s="438"/>
      <c r="M71" s="270"/>
    </row>
    <row r="72" spans="1:13" ht="25.15" customHeight="1">
      <c r="A72" s="280"/>
      <c r="B72" s="436"/>
      <c r="C72" s="437"/>
      <c r="D72" s="437"/>
      <c r="E72" s="437"/>
      <c r="F72" s="437"/>
      <c r="G72" s="437"/>
      <c r="H72" s="437"/>
      <c r="I72" s="437"/>
      <c r="J72" s="437"/>
      <c r="K72" s="437"/>
      <c r="L72" s="438"/>
      <c r="M72" s="270"/>
    </row>
    <row r="73" spans="1:13" ht="25.15" customHeight="1">
      <c r="A73" s="280"/>
      <c r="B73" s="436"/>
      <c r="C73" s="437"/>
      <c r="D73" s="437"/>
      <c r="E73" s="437"/>
      <c r="F73" s="437"/>
      <c r="G73" s="437"/>
      <c r="H73" s="437"/>
      <c r="I73" s="437"/>
      <c r="J73" s="437"/>
      <c r="K73" s="437"/>
      <c r="L73" s="438"/>
      <c r="M73" s="270"/>
    </row>
    <row r="74" spans="1:13" ht="25.15" customHeight="1">
      <c r="A74" s="280"/>
      <c r="B74" s="436"/>
      <c r="C74" s="437"/>
      <c r="D74" s="437"/>
      <c r="E74" s="437"/>
      <c r="F74" s="437"/>
      <c r="G74" s="437"/>
      <c r="H74" s="437"/>
      <c r="I74" s="437"/>
      <c r="J74" s="437"/>
      <c r="K74" s="437"/>
      <c r="L74" s="438"/>
      <c r="M74" s="270"/>
    </row>
    <row r="75" spans="1:13" ht="25.15" customHeight="1">
      <c r="A75" s="280"/>
      <c r="B75" s="436"/>
      <c r="C75" s="437"/>
      <c r="D75" s="437"/>
      <c r="E75" s="437"/>
      <c r="F75" s="437"/>
      <c r="G75" s="437"/>
      <c r="H75" s="437"/>
      <c r="I75" s="437"/>
      <c r="J75" s="437"/>
      <c r="K75" s="437"/>
      <c r="L75" s="438"/>
      <c r="M75" s="270"/>
    </row>
    <row r="76" spans="1:13" ht="25.15" customHeight="1">
      <c r="A76" s="280"/>
      <c r="B76" s="436"/>
      <c r="C76" s="437"/>
      <c r="D76" s="437"/>
      <c r="E76" s="437"/>
      <c r="F76" s="437"/>
      <c r="G76" s="437"/>
      <c r="H76" s="437"/>
      <c r="I76" s="437"/>
      <c r="J76" s="437"/>
      <c r="K76" s="437"/>
      <c r="L76" s="438"/>
      <c r="M76" s="270"/>
    </row>
    <row r="77" spans="1:13" ht="25.15" customHeight="1">
      <c r="A77" s="280"/>
      <c r="B77" s="436"/>
      <c r="C77" s="437"/>
      <c r="D77" s="437"/>
      <c r="E77" s="437"/>
      <c r="F77" s="437"/>
      <c r="G77" s="437"/>
      <c r="H77" s="437"/>
      <c r="I77" s="437"/>
      <c r="J77" s="437"/>
      <c r="K77" s="437"/>
      <c r="L77" s="438"/>
      <c r="M77" s="270"/>
    </row>
    <row r="78" spans="1:13" ht="25.15" customHeight="1">
      <c r="A78" s="280"/>
      <c r="B78" s="436"/>
      <c r="C78" s="437"/>
      <c r="D78" s="437"/>
      <c r="E78" s="437"/>
      <c r="F78" s="437"/>
      <c r="G78" s="437"/>
      <c r="H78" s="437"/>
      <c r="I78" s="437"/>
      <c r="J78" s="437"/>
      <c r="K78" s="437"/>
      <c r="L78" s="438"/>
      <c r="M78" s="270"/>
    </row>
    <row r="79" spans="1:13" ht="25.15" customHeight="1">
      <c r="A79" s="280"/>
      <c r="B79" s="436"/>
      <c r="C79" s="437"/>
      <c r="D79" s="437"/>
      <c r="E79" s="437"/>
      <c r="F79" s="437"/>
      <c r="G79" s="437"/>
      <c r="H79" s="437"/>
      <c r="I79" s="437"/>
      <c r="J79" s="437"/>
      <c r="K79" s="437"/>
      <c r="L79" s="438"/>
      <c r="M79" s="270"/>
    </row>
    <row r="80" spans="1:13" ht="25.15" customHeight="1">
      <c r="A80" s="280"/>
      <c r="B80" s="436"/>
      <c r="C80" s="437"/>
      <c r="D80" s="437"/>
      <c r="E80" s="437"/>
      <c r="F80" s="437"/>
      <c r="G80" s="437"/>
      <c r="H80" s="437"/>
      <c r="I80" s="437"/>
      <c r="J80" s="437"/>
      <c r="K80" s="437"/>
      <c r="L80" s="438"/>
      <c r="M80" s="280"/>
    </row>
    <row r="81" spans="1:13" ht="25.15" customHeight="1">
      <c r="A81" s="280"/>
      <c r="B81" s="436"/>
      <c r="C81" s="437"/>
      <c r="D81" s="437"/>
      <c r="E81" s="437"/>
      <c r="F81" s="437"/>
      <c r="G81" s="437"/>
      <c r="H81" s="437"/>
      <c r="I81" s="437"/>
      <c r="J81" s="437"/>
      <c r="K81" s="437"/>
      <c r="L81" s="438"/>
      <c r="M81" s="270"/>
    </row>
    <row r="82" spans="1:13" ht="25.15" customHeight="1">
      <c r="A82" s="280"/>
      <c r="B82" s="436"/>
      <c r="C82" s="437"/>
      <c r="D82" s="437"/>
      <c r="E82" s="437"/>
      <c r="F82" s="437"/>
      <c r="G82" s="437"/>
      <c r="H82" s="437"/>
      <c r="I82" s="437"/>
      <c r="J82" s="437"/>
      <c r="K82" s="437"/>
      <c r="L82" s="438"/>
      <c r="M82" s="270"/>
    </row>
    <row r="83" spans="1:13" ht="25.15" customHeight="1">
      <c r="A83" s="280"/>
      <c r="B83" s="436"/>
      <c r="C83" s="437"/>
      <c r="D83" s="437"/>
      <c r="E83" s="437"/>
      <c r="F83" s="437"/>
      <c r="G83" s="437"/>
      <c r="H83" s="437"/>
      <c r="I83" s="437"/>
      <c r="J83" s="437"/>
      <c r="K83" s="437"/>
      <c r="L83" s="438"/>
      <c r="M83" s="280"/>
    </row>
    <row r="84" spans="1:13" ht="25.15" customHeight="1">
      <c r="A84" s="280"/>
      <c r="B84" s="436"/>
      <c r="C84" s="437"/>
      <c r="D84" s="437"/>
      <c r="E84" s="437"/>
      <c r="F84" s="437"/>
      <c r="G84" s="437"/>
      <c r="H84" s="437"/>
      <c r="I84" s="437"/>
      <c r="J84" s="437"/>
      <c r="K84" s="437"/>
      <c r="L84" s="438"/>
      <c r="M84" s="280"/>
    </row>
    <row r="85" spans="1:13" ht="25.15" customHeight="1">
      <c r="A85" s="280"/>
      <c r="B85" s="436"/>
      <c r="C85" s="437"/>
      <c r="D85" s="437"/>
      <c r="E85" s="437"/>
      <c r="F85" s="437"/>
      <c r="G85" s="437"/>
      <c r="H85" s="437"/>
      <c r="I85" s="437"/>
      <c r="J85" s="437"/>
      <c r="K85" s="437"/>
      <c r="L85" s="438"/>
      <c r="M85" s="280"/>
    </row>
    <row r="86" spans="1:13" ht="25.15" customHeight="1">
      <c r="A86" s="280"/>
      <c r="B86" s="436"/>
      <c r="C86" s="437"/>
      <c r="D86" s="437"/>
      <c r="E86" s="437"/>
      <c r="F86" s="437"/>
      <c r="G86" s="437"/>
      <c r="H86" s="437"/>
      <c r="I86" s="437"/>
      <c r="J86" s="437"/>
      <c r="K86" s="437"/>
      <c r="L86" s="438"/>
      <c r="M86" s="280"/>
    </row>
    <row r="87" spans="1:13" ht="25.15" customHeight="1">
      <c r="A87" s="280"/>
      <c r="B87" s="436"/>
      <c r="C87" s="437"/>
      <c r="D87" s="437"/>
      <c r="E87" s="437"/>
      <c r="F87" s="437"/>
      <c r="G87" s="437"/>
      <c r="H87" s="437"/>
      <c r="I87" s="437"/>
      <c r="J87" s="437"/>
      <c r="K87" s="437"/>
      <c r="L87" s="438"/>
      <c r="M87" s="280"/>
    </row>
    <row r="88" spans="1:13" ht="25.15" customHeight="1">
      <c r="A88" s="280"/>
      <c r="B88" s="436"/>
      <c r="C88" s="437"/>
      <c r="D88" s="437"/>
      <c r="E88" s="437"/>
      <c r="F88" s="437"/>
      <c r="G88" s="437"/>
      <c r="H88" s="437"/>
      <c r="I88" s="437"/>
      <c r="J88" s="437"/>
      <c r="K88" s="437"/>
      <c r="L88" s="438"/>
      <c r="M88" s="280"/>
    </row>
    <row r="89" spans="1:13" ht="25.15" customHeight="1">
      <c r="A89" s="280"/>
      <c r="B89" s="436"/>
      <c r="C89" s="437"/>
      <c r="D89" s="437"/>
      <c r="E89" s="437"/>
      <c r="F89" s="437"/>
      <c r="G89" s="437"/>
      <c r="H89" s="437"/>
      <c r="I89" s="437"/>
      <c r="J89" s="437"/>
      <c r="K89" s="437"/>
      <c r="L89" s="438"/>
      <c r="M89" s="280"/>
    </row>
    <row r="90" spans="1:13" ht="25.15" customHeight="1">
      <c r="A90" s="280"/>
      <c r="B90" s="436"/>
      <c r="C90" s="437"/>
      <c r="D90" s="437"/>
      <c r="E90" s="437"/>
      <c r="F90" s="437"/>
      <c r="G90" s="437"/>
      <c r="H90" s="437"/>
      <c r="I90" s="437"/>
      <c r="J90" s="437"/>
      <c r="K90" s="437"/>
      <c r="L90" s="438"/>
      <c r="M90" s="280"/>
    </row>
    <row r="91" spans="1:13" ht="25.15" customHeight="1">
      <c r="A91" s="280"/>
      <c r="B91" s="436"/>
      <c r="C91" s="437"/>
      <c r="D91" s="437"/>
      <c r="E91" s="437"/>
      <c r="F91" s="437"/>
      <c r="G91" s="437"/>
      <c r="H91" s="437"/>
      <c r="I91" s="437"/>
      <c r="J91" s="437"/>
      <c r="K91" s="437"/>
      <c r="L91" s="438"/>
      <c r="M91" s="280"/>
    </row>
    <row r="92" spans="1:13" ht="25.15" customHeight="1">
      <c r="A92" s="280"/>
      <c r="B92" s="436"/>
      <c r="C92" s="437"/>
      <c r="D92" s="437"/>
      <c r="E92" s="437"/>
      <c r="F92" s="437"/>
      <c r="G92" s="437"/>
      <c r="H92" s="437"/>
      <c r="I92" s="437"/>
      <c r="J92" s="437"/>
      <c r="K92" s="437"/>
      <c r="L92" s="438"/>
      <c r="M92" s="280"/>
    </row>
    <row r="93" spans="1:13" ht="25.15" customHeight="1">
      <c r="A93" s="280"/>
      <c r="B93" s="439"/>
      <c r="C93" s="440"/>
      <c r="D93" s="440"/>
      <c r="E93" s="440"/>
      <c r="F93" s="440"/>
      <c r="G93" s="440"/>
      <c r="H93" s="440"/>
      <c r="I93" s="440"/>
      <c r="J93" s="440"/>
      <c r="K93" s="440"/>
      <c r="L93" s="441"/>
      <c r="M93" s="280"/>
    </row>
    <row r="94" spans="1:13" ht="18" customHeight="1">
      <c r="A94" s="280"/>
      <c r="B94" s="305"/>
      <c r="C94" s="280"/>
      <c r="D94" s="280"/>
      <c r="E94" s="280"/>
      <c r="F94" s="280"/>
      <c r="G94" s="280"/>
      <c r="H94" s="280"/>
      <c r="I94" s="280"/>
      <c r="J94" s="280"/>
      <c r="K94" s="280"/>
      <c r="L94" s="280"/>
      <c r="M94" s="280"/>
    </row>
    <row r="95" spans="1:13" ht="12.6" customHeight="1">
      <c r="A95" s="280"/>
      <c r="B95" s="280"/>
      <c r="C95" s="280"/>
      <c r="D95" s="280"/>
      <c r="E95" s="280"/>
      <c r="F95" s="280"/>
      <c r="G95" s="280"/>
      <c r="H95" s="280"/>
      <c r="I95" s="280"/>
      <c r="J95" s="280"/>
      <c r="K95" s="280"/>
      <c r="L95" s="280"/>
      <c r="M95" s="280"/>
    </row>
    <row r="96" spans="1:13" ht="19.149999999999999" customHeight="1">
      <c r="A96" s="317" t="s">
        <v>233</v>
      </c>
      <c r="B96" s="27"/>
      <c r="C96" s="27"/>
      <c r="D96" s="27"/>
      <c r="E96" s="27"/>
      <c r="F96" s="27"/>
      <c r="G96" s="27"/>
      <c r="H96" s="27"/>
      <c r="I96" s="27"/>
      <c r="J96" s="27"/>
      <c r="K96" s="27"/>
      <c r="L96" s="27"/>
      <c r="M96" s="27"/>
    </row>
    <row r="97" spans="1:20" ht="19.149999999999999" customHeight="1">
      <c r="A97" s="317"/>
      <c r="B97" s="11" t="s">
        <v>265</v>
      </c>
      <c r="C97" s="317"/>
      <c r="D97" s="317"/>
      <c r="E97" s="317"/>
      <c r="F97" s="317"/>
      <c r="G97" s="317"/>
      <c r="H97" s="317"/>
      <c r="I97" s="317"/>
      <c r="J97" s="317"/>
      <c r="K97" s="317"/>
      <c r="L97" s="317"/>
      <c r="M97" s="317"/>
    </row>
    <row r="98" spans="1:20" ht="19.149999999999999" customHeight="1">
      <c r="A98" s="317"/>
      <c r="B98" s="317"/>
      <c r="C98" s="317"/>
      <c r="D98" s="317"/>
      <c r="E98" s="317"/>
      <c r="F98" s="317"/>
      <c r="G98" s="317"/>
      <c r="H98" s="317"/>
      <c r="I98" s="317"/>
      <c r="J98" s="317"/>
      <c r="K98" s="317"/>
      <c r="L98" s="317"/>
      <c r="M98" s="317"/>
    </row>
    <row r="99" spans="1:20" ht="16.899999999999999" customHeight="1">
      <c r="A99" s="317"/>
      <c r="B99" s="317"/>
      <c r="C99" s="265" t="s">
        <v>283</v>
      </c>
      <c r="D99" s="266"/>
      <c r="E99" s="266"/>
      <c r="F99" s="266"/>
      <c r="G99" s="423" t="s">
        <v>284</v>
      </c>
      <c r="H99" s="423"/>
      <c r="I99" s="423"/>
      <c r="J99" s="423"/>
      <c r="K99" s="423"/>
      <c r="L99" s="424"/>
      <c r="M99" s="317"/>
      <c r="N99" s="318" t="s">
        <v>285</v>
      </c>
      <c r="O99" s="316"/>
      <c r="P99" s="316"/>
      <c r="Q99" s="316"/>
      <c r="R99" s="316"/>
      <c r="S99" s="316"/>
      <c r="T99" s="316"/>
    </row>
    <row r="100" spans="1:20" ht="39" customHeight="1">
      <c r="A100" s="317"/>
      <c r="B100" s="317"/>
      <c r="C100" s="425"/>
      <c r="D100" s="426"/>
      <c r="E100" s="426"/>
      <c r="F100" s="426"/>
      <c r="G100" s="426"/>
      <c r="H100" s="426"/>
      <c r="I100" s="426"/>
      <c r="J100" s="426"/>
      <c r="K100" s="426"/>
      <c r="L100" s="427"/>
      <c r="M100" s="317"/>
      <c r="N100" s="431" t="s">
        <v>286</v>
      </c>
      <c r="O100" s="431"/>
      <c r="P100" s="431"/>
      <c r="Q100" s="316"/>
      <c r="R100" s="316"/>
      <c r="S100" s="316"/>
      <c r="T100" s="316"/>
    </row>
    <row r="101" spans="1:20" ht="39" customHeight="1">
      <c r="A101" s="317"/>
      <c r="B101" s="317"/>
      <c r="C101" s="425"/>
      <c r="D101" s="426"/>
      <c r="E101" s="426"/>
      <c r="F101" s="426"/>
      <c r="G101" s="426"/>
      <c r="H101" s="426"/>
      <c r="I101" s="426"/>
      <c r="J101" s="426"/>
      <c r="K101" s="426"/>
      <c r="L101" s="427"/>
      <c r="M101" s="317"/>
      <c r="N101" s="431" t="s">
        <v>287</v>
      </c>
      <c r="O101" s="431"/>
      <c r="P101" s="431"/>
    </row>
    <row r="102" spans="1:20" ht="39" customHeight="1">
      <c r="A102" s="317"/>
      <c r="B102" s="317"/>
      <c r="C102" s="425"/>
      <c r="D102" s="426"/>
      <c r="E102" s="426"/>
      <c r="F102" s="426"/>
      <c r="G102" s="426"/>
      <c r="H102" s="426"/>
      <c r="I102" s="426"/>
      <c r="J102" s="426"/>
      <c r="K102" s="426"/>
      <c r="L102" s="427"/>
      <c r="M102" s="317"/>
      <c r="N102" s="432" t="s">
        <v>288</v>
      </c>
      <c r="O102" s="432"/>
      <c r="P102" s="432"/>
    </row>
    <row r="103" spans="1:20" ht="39" customHeight="1">
      <c r="A103" s="317"/>
      <c r="B103" s="317"/>
      <c r="C103" s="425"/>
      <c r="D103" s="426"/>
      <c r="E103" s="426"/>
      <c r="F103" s="426"/>
      <c r="G103" s="426"/>
      <c r="H103" s="426"/>
      <c r="I103" s="426"/>
      <c r="J103" s="426"/>
      <c r="K103" s="426"/>
      <c r="L103" s="427"/>
      <c r="M103" s="317"/>
      <c r="N103" s="432" t="s">
        <v>289</v>
      </c>
      <c r="O103" s="432"/>
      <c r="P103" s="432"/>
    </row>
    <row r="104" spans="1:20" ht="39" customHeight="1">
      <c r="A104" s="317"/>
      <c r="B104" s="317"/>
      <c r="C104" s="425"/>
      <c r="D104" s="426"/>
      <c r="E104" s="426"/>
      <c r="F104" s="426"/>
      <c r="G104" s="426"/>
      <c r="H104" s="426"/>
      <c r="I104" s="426"/>
      <c r="J104" s="426"/>
      <c r="K104" s="426"/>
      <c r="L104" s="427"/>
      <c r="M104" s="317"/>
      <c r="N104" s="432"/>
      <c r="O104" s="432"/>
      <c r="P104" s="432"/>
    </row>
    <row r="105" spans="1:20" ht="39" customHeight="1">
      <c r="A105" s="317"/>
      <c r="B105" s="317"/>
      <c r="C105" s="425"/>
      <c r="D105" s="426"/>
      <c r="E105" s="426"/>
      <c r="F105" s="426"/>
      <c r="G105" s="426"/>
      <c r="H105" s="426"/>
      <c r="I105" s="426"/>
      <c r="J105" s="426"/>
      <c r="K105" s="426"/>
      <c r="L105" s="427"/>
      <c r="M105" s="317"/>
    </row>
    <row r="106" spans="1:20" ht="39" customHeight="1">
      <c r="A106" s="317"/>
      <c r="B106" s="317"/>
      <c r="C106" s="425"/>
      <c r="D106" s="426"/>
      <c r="E106" s="426"/>
      <c r="F106" s="426"/>
      <c r="G106" s="426"/>
      <c r="H106" s="426"/>
      <c r="I106" s="426"/>
      <c r="J106" s="426"/>
      <c r="K106" s="426"/>
      <c r="L106" s="427"/>
      <c r="M106" s="317"/>
    </row>
    <row r="107" spans="1:20" ht="16.899999999999999" customHeight="1">
      <c r="A107" s="317"/>
      <c r="B107" s="317"/>
      <c r="C107" s="265" t="s">
        <v>290</v>
      </c>
      <c r="D107" s="266"/>
      <c r="E107" s="266"/>
      <c r="F107" s="266"/>
      <c r="G107" s="423" t="s">
        <v>284</v>
      </c>
      <c r="H107" s="423"/>
      <c r="I107" s="423"/>
      <c r="J107" s="423"/>
      <c r="K107" s="423"/>
      <c r="L107" s="424"/>
      <c r="M107" s="317"/>
    </row>
    <row r="108" spans="1:20" ht="39" customHeight="1">
      <c r="A108" s="317"/>
      <c r="B108" s="317"/>
      <c r="C108" s="425"/>
      <c r="D108" s="426"/>
      <c r="E108" s="426"/>
      <c r="F108" s="426"/>
      <c r="G108" s="426"/>
      <c r="H108" s="426"/>
      <c r="I108" s="426"/>
      <c r="J108" s="426"/>
      <c r="K108" s="426"/>
      <c r="L108" s="427"/>
      <c r="M108" s="317"/>
    </row>
    <row r="109" spans="1:20" ht="39" customHeight="1">
      <c r="A109" s="317"/>
      <c r="B109" s="317"/>
      <c r="C109" s="425"/>
      <c r="D109" s="426"/>
      <c r="E109" s="426"/>
      <c r="F109" s="426"/>
      <c r="G109" s="426"/>
      <c r="H109" s="426"/>
      <c r="I109" s="426"/>
      <c r="J109" s="426"/>
      <c r="K109" s="426"/>
      <c r="L109" s="427"/>
      <c r="M109" s="317"/>
    </row>
    <row r="110" spans="1:20" ht="39" customHeight="1">
      <c r="A110" s="317"/>
      <c r="B110" s="317"/>
      <c r="C110" s="425"/>
      <c r="D110" s="426"/>
      <c r="E110" s="426"/>
      <c r="F110" s="426"/>
      <c r="G110" s="426"/>
      <c r="H110" s="426"/>
      <c r="I110" s="426"/>
      <c r="J110" s="426"/>
      <c r="K110" s="426"/>
      <c r="L110" s="427"/>
      <c r="M110" s="317"/>
    </row>
    <row r="111" spans="1:20" ht="39" customHeight="1">
      <c r="A111" s="317"/>
      <c r="B111" s="317"/>
      <c r="C111" s="425"/>
      <c r="D111" s="426"/>
      <c r="E111" s="426"/>
      <c r="F111" s="426"/>
      <c r="G111" s="426"/>
      <c r="H111" s="426"/>
      <c r="I111" s="426"/>
      <c r="J111" s="426"/>
      <c r="K111" s="426"/>
      <c r="L111" s="427"/>
      <c r="M111" s="317"/>
    </row>
    <row r="112" spans="1:20" ht="39" customHeight="1">
      <c r="A112" s="317"/>
      <c r="B112" s="317"/>
      <c r="C112" s="425"/>
      <c r="D112" s="426"/>
      <c r="E112" s="426"/>
      <c r="F112" s="426"/>
      <c r="G112" s="426"/>
      <c r="H112" s="426"/>
      <c r="I112" s="426"/>
      <c r="J112" s="426"/>
      <c r="K112" s="426"/>
      <c r="L112" s="427"/>
      <c r="M112" s="317"/>
    </row>
    <row r="113" spans="1:13" ht="39" customHeight="1">
      <c r="A113" s="317"/>
      <c r="B113" s="317"/>
      <c r="C113" s="425"/>
      <c r="D113" s="426"/>
      <c r="E113" s="426"/>
      <c r="F113" s="426"/>
      <c r="G113" s="426"/>
      <c r="H113" s="426"/>
      <c r="I113" s="426"/>
      <c r="J113" s="426"/>
      <c r="K113" s="426"/>
      <c r="L113" s="427"/>
      <c r="M113" s="317"/>
    </row>
    <row r="114" spans="1:13" ht="39" customHeight="1">
      <c r="A114" s="317"/>
      <c r="B114" s="317"/>
      <c r="C114" s="425"/>
      <c r="D114" s="426"/>
      <c r="E114" s="426"/>
      <c r="F114" s="426"/>
      <c r="G114" s="426"/>
      <c r="H114" s="426"/>
      <c r="I114" s="426"/>
      <c r="J114" s="426"/>
      <c r="K114" s="426"/>
      <c r="L114" s="427"/>
      <c r="M114" s="317"/>
    </row>
    <row r="115" spans="1:13" ht="16.899999999999999" customHeight="1">
      <c r="A115" s="317"/>
      <c r="B115" s="317"/>
      <c r="C115" s="265" t="s">
        <v>291</v>
      </c>
      <c r="D115" s="266"/>
      <c r="E115" s="266"/>
      <c r="F115" s="266"/>
      <c r="G115" s="423" t="s">
        <v>284</v>
      </c>
      <c r="H115" s="423"/>
      <c r="I115" s="423"/>
      <c r="J115" s="423"/>
      <c r="K115" s="423"/>
      <c r="L115" s="424"/>
      <c r="M115" s="317"/>
    </row>
    <row r="116" spans="1:13" ht="39" customHeight="1">
      <c r="A116" s="317"/>
      <c r="B116" s="317"/>
      <c r="C116" s="425"/>
      <c r="D116" s="426"/>
      <c r="E116" s="426"/>
      <c r="F116" s="426"/>
      <c r="G116" s="426"/>
      <c r="H116" s="426"/>
      <c r="I116" s="426"/>
      <c r="J116" s="426"/>
      <c r="K116" s="426"/>
      <c r="L116" s="427"/>
      <c r="M116" s="317"/>
    </row>
    <row r="117" spans="1:13" ht="39" customHeight="1">
      <c r="A117" s="317"/>
      <c r="B117" s="317"/>
      <c r="C117" s="425"/>
      <c r="D117" s="426"/>
      <c r="E117" s="426"/>
      <c r="F117" s="426"/>
      <c r="G117" s="426"/>
      <c r="H117" s="426"/>
      <c r="I117" s="426"/>
      <c r="J117" s="426"/>
      <c r="K117" s="426"/>
      <c r="L117" s="427"/>
      <c r="M117" s="317"/>
    </row>
    <row r="118" spans="1:13" ht="39" customHeight="1">
      <c r="A118" s="317"/>
      <c r="B118" s="317"/>
      <c r="C118" s="425"/>
      <c r="D118" s="426"/>
      <c r="E118" s="426"/>
      <c r="F118" s="426"/>
      <c r="G118" s="426"/>
      <c r="H118" s="426"/>
      <c r="I118" s="426"/>
      <c r="J118" s="426"/>
      <c r="K118" s="426"/>
      <c r="L118" s="427"/>
      <c r="M118" s="317"/>
    </row>
    <row r="119" spans="1:13" ht="39" customHeight="1">
      <c r="A119" s="317"/>
      <c r="B119" s="317"/>
      <c r="C119" s="425"/>
      <c r="D119" s="426"/>
      <c r="E119" s="426"/>
      <c r="F119" s="426"/>
      <c r="G119" s="426"/>
      <c r="H119" s="426"/>
      <c r="I119" s="426"/>
      <c r="J119" s="426"/>
      <c r="K119" s="426"/>
      <c r="L119" s="427"/>
      <c r="M119" s="317"/>
    </row>
    <row r="120" spans="1:13" ht="39" customHeight="1">
      <c r="A120" s="317"/>
      <c r="B120" s="317"/>
      <c r="C120" s="425"/>
      <c r="D120" s="426"/>
      <c r="E120" s="426"/>
      <c r="F120" s="426"/>
      <c r="G120" s="426"/>
      <c r="H120" s="426"/>
      <c r="I120" s="426"/>
      <c r="J120" s="426"/>
      <c r="K120" s="426"/>
      <c r="L120" s="427"/>
      <c r="M120" s="317"/>
    </row>
    <row r="121" spans="1:13" ht="39" customHeight="1">
      <c r="A121" s="317"/>
      <c r="B121" s="317"/>
      <c r="C121" s="425"/>
      <c r="D121" s="426"/>
      <c r="E121" s="426"/>
      <c r="F121" s="426"/>
      <c r="G121" s="426"/>
      <c r="H121" s="426"/>
      <c r="I121" s="426"/>
      <c r="J121" s="426"/>
      <c r="K121" s="426"/>
      <c r="L121" s="427"/>
      <c r="M121" s="317"/>
    </row>
    <row r="122" spans="1:13" ht="39" customHeight="1">
      <c r="A122" s="317"/>
      <c r="B122" s="317"/>
      <c r="C122" s="428"/>
      <c r="D122" s="429"/>
      <c r="E122" s="429"/>
      <c r="F122" s="429"/>
      <c r="G122" s="429"/>
      <c r="H122" s="429"/>
      <c r="I122" s="429"/>
      <c r="J122" s="429"/>
      <c r="K122" s="429"/>
      <c r="L122" s="430"/>
      <c r="M122" s="317"/>
    </row>
  </sheetData>
  <sheetProtection sheet="1" formatCells="0" formatColumns="0" formatRows="0" selectLockedCells="1"/>
  <mergeCells count="37">
    <mergeCell ref="L3:M3"/>
    <mergeCell ref="C43:L44"/>
    <mergeCell ref="C47:L48"/>
    <mergeCell ref="C51:L52"/>
    <mergeCell ref="G29:K29"/>
    <mergeCell ref="G30:L30"/>
    <mergeCell ref="G35:H35"/>
    <mergeCell ref="I35:J35"/>
    <mergeCell ref="K35:L35"/>
    <mergeCell ref="B28:F28"/>
    <mergeCell ref="K5:M5"/>
    <mergeCell ref="A4:M4"/>
    <mergeCell ref="G19:I19"/>
    <mergeCell ref="B17:F17"/>
    <mergeCell ref="B19:F19"/>
    <mergeCell ref="K11:M11"/>
    <mergeCell ref="G28:L28"/>
    <mergeCell ref="B31:F32"/>
    <mergeCell ref="N8:P9"/>
    <mergeCell ref="N6:P7"/>
    <mergeCell ref="K6:M6"/>
    <mergeCell ref="P11:P14"/>
    <mergeCell ref="K12:M12"/>
    <mergeCell ref="K13:M13"/>
    <mergeCell ref="K14:M14"/>
    <mergeCell ref="N31:P31"/>
    <mergeCell ref="N100:P100"/>
    <mergeCell ref="N101:P101"/>
    <mergeCell ref="N102:P102"/>
    <mergeCell ref="N103:P104"/>
    <mergeCell ref="B66:L93"/>
    <mergeCell ref="G107:L107"/>
    <mergeCell ref="C108:L114"/>
    <mergeCell ref="G115:L115"/>
    <mergeCell ref="C116:L122"/>
    <mergeCell ref="G99:L99"/>
    <mergeCell ref="C100:L106"/>
  </mergeCells>
  <phoneticPr fontId="4"/>
  <conditionalFormatting sqref="B66">
    <cfRule type="cellIs" dxfId="138" priority="3" operator="equal">
      <formula>"（日本語で記入）"</formula>
    </cfRule>
  </conditionalFormatting>
  <conditionalFormatting sqref="B17:D17">
    <cfRule type="containsBlanks" dxfId="137" priority="25">
      <formula>LEN(TRIM(B17))=0</formula>
    </cfRule>
  </conditionalFormatting>
  <conditionalFormatting sqref="B17:F17">
    <cfRule type="expression" dxfId="136" priority="22">
      <formula>$B$17="(実施協定日)"</formula>
    </cfRule>
  </conditionalFormatting>
  <conditionalFormatting sqref="C43:L44 C47:L48 C51:L52">
    <cfRule type="cellIs" dxfId="135" priority="7" operator="equal">
      <formula>"（ない場合は「なし」と記入）"</formula>
    </cfRule>
  </conditionalFormatting>
  <conditionalFormatting sqref="G19:H19 B19:D19 L19:M19">
    <cfRule type="expression" dxfId="134" priority="23">
      <formula>$B$19="（　　　コース名　：　参照シートにデータを貼りつけてください　　　）　（　　　受付番号　：　参照シートにデータを貼りつけてください　　　）"</formula>
    </cfRule>
  </conditionalFormatting>
  <conditionalFormatting sqref="G19:H19">
    <cfRule type="expression" dxfId="133" priority="21">
      <formula>$G$19="参照シートに情報を貼りつけてください　）"</formula>
    </cfRule>
  </conditionalFormatting>
  <conditionalFormatting sqref="G30:L30">
    <cfRule type="cellIs" dxfId="132" priority="6" operator="equal">
      <formula>"（連携機関名） （ない場合は「なし」と記入）"</formula>
    </cfRule>
  </conditionalFormatting>
  <conditionalFormatting sqref="J38:J39 L38:L39">
    <cfRule type="containsBlanks" dxfId="131" priority="13">
      <formula>LEN(TRIM(J38))=0</formula>
    </cfRule>
  </conditionalFormatting>
  <conditionalFormatting sqref="K11:K14 G29:J29">
    <cfRule type="expression" dxfId="130" priority="19">
      <formula>G11="参照シートに情報を貼りつけてください"</formula>
    </cfRule>
  </conditionalFormatting>
  <conditionalFormatting sqref="L3:M3">
    <cfRule type="containsBlanks" dxfId="129" priority="16">
      <formula>LEN(TRIM(L3))=0</formula>
    </cfRule>
  </conditionalFormatting>
  <dataValidations count="2">
    <dataValidation type="date" imeMode="disabled" allowBlank="1" showInputMessage="1" showErrorMessage="1" prompt="実施協定日を_x000a_「YYYY/M/D」の_x000a_形式で入力すると_x000a_和暦で表示されます。" sqref="B17:F17" xr:uid="{55496D85-907E-4CE4-AB1D-1B2CD072F9C6}">
      <formula1>45383</formula1>
      <formula2>45747</formula2>
    </dataValidation>
    <dataValidation imeMode="disabled" allowBlank="1" showInputMessage="1" showErrorMessage="1" errorTitle="入力形式を確認してください。" prompt="申請日を_x000a_「yyyy/m/d」の_x000a_形式で入力すると_x000a_和暦で表示されます。_x000a_" sqref="L3:M3" xr:uid="{6BCB0A0D-A012-4B7B-BC6D-D29236FFD4C9}"/>
  </dataValidations>
  <printOptions horizontalCentered="1"/>
  <pageMargins left="0.59055118110236227" right="0.59055118110236227" top="0.59055118110236227" bottom="0.39370078740157483" header="0" footer="7.874015748031496E-2"/>
  <pageSetup paperSize="9" scale="73" fitToHeight="0" orientation="portrait" r:id="rId1"/>
  <rowBreaks count="2" manualBreakCount="2">
    <brk id="52" max="12" man="1"/>
    <brk id="94"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DC80A-037A-4CBB-9DF0-613B2F602BB7}">
  <sheetPr>
    <pageSetUpPr fitToPage="1"/>
  </sheetPr>
  <dimension ref="A1:AM50"/>
  <sheetViews>
    <sheetView showGridLines="0" view="pageBreakPreview" zoomScaleNormal="100" zoomScaleSheetLayoutView="100" workbookViewId="0">
      <pane ySplit="1" topLeftCell="A2" activePane="bottomLeft" state="frozen"/>
      <selection activeCell="B12" sqref="B12:D12"/>
      <selection pane="bottomLeft"/>
    </sheetView>
  </sheetViews>
  <sheetFormatPr defaultColWidth="8.75" defaultRowHeight="15.75"/>
  <cols>
    <col min="1" max="1" width="3.875" style="156" customWidth="1"/>
    <col min="2" max="2" width="23.5" style="156" customWidth="1"/>
    <col min="3" max="3" width="7.875" style="156" customWidth="1"/>
    <col min="4" max="4" width="4" style="156" bestFit="1" customWidth="1"/>
    <col min="5" max="5" width="8.875" style="156" customWidth="1"/>
    <col min="6" max="7" width="11.625" style="156" customWidth="1"/>
    <col min="8" max="9" width="18.875" style="156" customWidth="1"/>
    <col min="10" max="10" width="13.875" style="156" customWidth="1"/>
    <col min="11" max="11" width="6.875" style="156" customWidth="1"/>
    <col min="12" max="12" width="3.625" style="156" customWidth="1"/>
    <col min="13" max="13" width="6.5" style="156" customWidth="1"/>
    <col min="14" max="14" width="8.125" style="156" customWidth="1"/>
    <col min="15" max="16" width="7.875" style="156" customWidth="1"/>
    <col min="17" max="17" width="2.25" style="156" customWidth="1"/>
    <col min="18" max="23" width="9.5" style="156" customWidth="1"/>
    <col min="24" max="24" width="4.625" style="156" customWidth="1"/>
    <col min="25" max="25" width="3.5" style="156" customWidth="1"/>
    <col min="26" max="26" width="5.625" style="156" customWidth="1"/>
    <col min="27" max="27" width="7.875" style="156" customWidth="1"/>
    <col min="28" max="28" width="7.375" style="156" customWidth="1"/>
    <col min="29" max="29" width="7" style="156" customWidth="1"/>
    <col min="30" max="30" width="3.5" style="156" customWidth="1"/>
    <col min="31" max="31" width="4" style="156" bestFit="1" customWidth="1"/>
    <col min="32" max="32" width="3.5" style="156" customWidth="1"/>
    <col min="33" max="33" width="4.875" style="156" customWidth="1"/>
    <col min="34" max="34" width="3.5" style="156" customWidth="1"/>
    <col min="35" max="35" width="1.875" style="156" customWidth="1"/>
    <col min="36" max="36" width="6.625" style="156" bestFit="1" customWidth="1"/>
    <col min="37" max="37" width="4.625" style="156" bestFit="1" customWidth="1"/>
    <col min="38" max="38" width="4" style="156" bestFit="1" customWidth="1"/>
    <col min="39" max="16384" width="8.75" style="156"/>
  </cols>
  <sheetData>
    <row r="1" spans="1:39" ht="18" customHeight="1">
      <c r="A1" s="228"/>
      <c r="B1" s="227"/>
      <c r="C1" s="226"/>
      <c r="D1" s="226"/>
      <c r="E1" s="226"/>
      <c r="F1" s="226"/>
      <c r="G1" s="226"/>
      <c r="H1" s="226"/>
      <c r="I1" s="226"/>
      <c r="J1" s="226"/>
      <c r="K1" s="226"/>
      <c r="L1" s="226"/>
      <c r="M1" s="226"/>
      <c r="O1" s="33" t="s">
        <v>251</v>
      </c>
      <c r="P1" s="225" t="str">
        <f>参照シート➀!G1</f>
        <v>Ver.2401</v>
      </c>
    </row>
    <row r="2" spans="1:39" ht="18" customHeight="1">
      <c r="A2" s="249" t="s">
        <v>230</v>
      </c>
      <c r="B2" s="224"/>
      <c r="C2" s="224"/>
      <c r="D2" s="224"/>
      <c r="E2" s="224"/>
      <c r="F2" s="224"/>
      <c r="G2" s="224"/>
      <c r="H2" s="224"/>
      <c r="I2" s="224"/>
      <c r="J2" s="224"/>
      <c r="K2" s="224"/>
      <c r="L2" s="224"/>
      <c r="M2" s="224"/>
      <c r="N2" s="224"/>
      <c r="O2" s="224"/>
      <c r="P2" s="223"/>
      <c r="Q2" s="222"/>
    </row>
    <row r="3" spans="1:39" ht="15" customHeight="1">
      <c r="A3" s="219"/>
      <c r="B3" s="219"/>
      <c r="C3" s="219"/>
      <c r="D3" s="219"/>
      <c r="E3" s="219"/>
      <c r="F3" s="219"/>
      <c r="G3" s="219"/>
      <c r="H3" s="219"/>
      <c r="I3" s="219"/>
      <c r="J3" s="219"/>
      <c r="K3" s="180"/>
      <c r="L3" s="180"/>
      <c r="M3" s="221"/>
      <c r="N3" s="220" t="s">
        <v>154</v>
      </c>
      <c r="O3" s="220" t="s">
        <v>153</v>
      </c>
      <c r="P3" s="220" t="s">
        <v>30</v>
      </c>
    </row>
    <row r="4" spans="1:39" ht="13.5" customHeight="1">
      <c r="A4" s="524" t="s">
        <v>152</v>
      </c>
      <c r="B4" s="524"/>
      <c r="C4" s="524"/>
      <c r="D4" s="516" t="str">
        <f>IF(OR(参照シート➀!C6="※選択して下さい",参照シート➀!C6="")," ",参照シート➀!C6)</f>
        <v xml:space="preserve"> </v>
      </c>
      <c r="E4" s="516"/>
      <c r="F4" s="516" t="str">
        <f>IF(OR(参照シート➀!C8="※選択して下さい",参照シート➀!C8="")," ",参照シート➀!C8)</f>
        <v xml:space="preserve"> </v>
      </c>
      <c r="G4" s="516"/>
      <c r="H4" s="516"/>
      <c r="I4" s="516"/>
      <c r="J4" s="516"/>
      <c r="L4" s="219"/>
      <c r="M4" s="218" t="s">
        <v>151</v>
      </c>
      <c r="N4" s="217">
        <f t="shared" ref="N4:N10" si="0">COUNTIF($K$16:$K$25,$M4)</f>
        <v>0</v>
      </c>
      <c r="O4" s="217">
        <f t="shared" ref="O4:O10" si="1">COUNTIF($K$31:$K$50,$M4)</f>
        <v>0</v>
      </c>
      <c r="P4" s="216">
        <f t="shared" ref="P4:P10" si="2">SUM(N4:O4)</f>
        <v>0</v>
      </c>
      <c r="R4" s="453" t="s">
        <v>243</v>
      </c>
      <c r="S4" s="453"/>
      <c r="T4" s="453"/>
      <c r="U4" s="453"/>
      <c r="V4" s="453"/>
      <c r="W4" s="453"/>
      <c r="X4" s="453"/>
    </row>
    <row r="5" spans="1:39" ht="13.15" customHeight="1">
      <c r="A5" s="522"/>
      <c r="B5" s="522"/>
      <c r="C5" s="522"/>
      <c r="D5" s="517"/>
      <c r="E5" s="517"/>
      <c r="F5" s="517"/>
      <c r="G5" s="517"/>
      <c r="H5" s="517"/>
      <c r="I5" s="517"/>
      <c r="J5" s="517"/>
      <c r="L5" s="209"/>
      <c r="M5" s="218" t="s">
        <v>149</v>
      </c>
      <c r="N5" s="217">
        <f t="shared" si="0"/>
        <v>0</v>
      </c>
      <c r="O5" s="217">
        <f t="shared" si="1"/>
        <v>0</v>
      </c>
      <c r="P5" s="216">
        <f t="shared" si="2"/>
        <v>0</v>
      </c>
      <c r="Q5" s="205" t="str">
        <f>IF(K16="","",IF(参照シート➀!A4="交流計画書","",IF(#REF!='[1]4)招へい参加者5)派遣参加者６)受入れ・派遣体制'!$E$21,"","←「高校生」人数不一致")))</f>
        <v/>
      </c>
      <c r="R5" s="453"/>
      <c r="S5" s="453"/>
      <c r="T5" s="453"/>
      <c r="U5" s="453"/>
      <c r="V5" s="453"/>
      <c r="W5" s="453"/>
      <c r="X5" s="453"/>
    </row>
    <row r="6" spans="1:39" ht="13.5" customHeight="1">
      <c r="A6" s="522" t="s">
        <v>150</v>
      </c>
      <c r="B6" s="522"/>
      <c r="C6" s="522"/>
      <c r="D6" s="518" t="str">
        <f>IF(OR(参照シート➀!C11="(交流計画を実施する機関)(日本語)",参照シート➀!C11="")," ",参照シート➀!C11)</f>
        <v xml:space="preserve"> </v>
      </c>
      <c r="E6" s="518"/>
      <c r="F6" s="518"/>
      <c r="G6" s="518"/>
      <c r="H6" s="518"/>
      <c r="I6" s="518"/>
      <c r="J6" s="518"/>
      <c r="L6" s="209"/>
      <c r="M6" s="218" t="s">
        <v>148</v>
      </c>
      <c r="N6" s="217">
        <f t="shared" si="0"/>
        <v>0</v>
      </c>
      <c r="O6" s="217">
        <f t="shared" si="1"/>
        <v>0</v>
      </c>
      <c r="P6" s="216">
        <f t="shared" si="2"/>
        <v>0</v>
      </c>
      <c r="Q6" s="205"/>
      <c r="R6" s="453" t="s">
        <v>243</v>
      </c>
      <c r="S6" s="453"/>
      <c r="T6" s="453"/>
      <c r="U6" s="453"/>
      <c r="V6" s="453"/>
      <c r="W6" s="453"/>
      <c r="X6" s="453"/>
    </row>
    <row r="7" spans="1:39" ht="13.5" customHeight="1">
      <c r="A7" s="523"/>
      <c r="B7" s="523"/>
      <c r="C7" s="523"/>
      <c r="D7" s="519"/>
      <c r="E7" s="519"/>
      <c r="F7" s="519"/>
      <c r="G7" s="519"/>
      <c r="H7" s="519"/>
      <c r="I7" s="519"/>
      <c r="J7" s="519"/>
      <c r="L7" s="209"/>
      <c r="M7" s="218" t="s">
        <v>147</v>
      </c>
      <c r="N7" s="217">
        <f t="shared" si="0"/>
        <v>0</v>
      </c>
      <c r="O7" s="217">
        <f t="shared" si="1"/>
        <v>0</v>
      </c>
      <c r="P7" s="216">
        <f t="shared" si="2"/>
        <v>0</v>
      </c>
      <c r="Q7" s="205"/>
      <c r="R7" s="453"/>
      <c r="S7" s="453"/>
      <c r="T7" s="453"/>
      <c r="U7" s="453"/>
      <c r="V7" s="453"/>
      <c r="W7" s="453"/>
      <c r="X7" s="453"/>
    </row>
    <row r="8" spans="1:39" ht="13.5" customHeight="1">
      <c r="A8" s="215"/>
      <c r="B8" s="215"/>
      <c r="C8" s="214"/>
      <c r="D8" s="213"/>
      <c r="E8" s="213"/>
      <c r="F8" s="213"/>
      <c r="G8" s="213"/>
      <c r="H8" s="213"/>
      <c r="I8" s="213"/>
      <c r="J8" s="213"/>
      <c r="L8" s="209"/>
      <c r="M8" s="218" t="s">
        <v>146</v>
      </c>
      <c r="N8" s="217">
        <f t="shared" si="0"/>
        <v>0</v>
      </c>
      <c r="O8" s="217">
        <f t="shared" si="1"/>
        <v>0</v>
      </c>
      <c r="P8" s="216">
        <f t="shared" si="2"/>
        <v>0</v>
      </c>
      <c r="Q8" s="205"/>
      <c r="R8" s="205"/>
    </row>
    <row r="9" spans="1:39" ht="13.5" customHeight="1">
      <c r="A9" s="215"/>
      <c r="B9" s="215"/>
      <c r="C9" s="214"/>
      <c r="D9" s="213"/>
      <c r="E9" s="213"/>
      <c r="F9" s="213"/>
      <c r="G9" s="213"/>
      <c r="H9" s="213"/>
      <c r="I9" s="213"/>
      <c r="J9" s="213"/>
      <c r="L9" s="209"/>
      <c r="M9" s="218" t="s">
        <v>145</v>
      </c>
      <c r="N9" s="217">
        <f t="shared" si="0"/>
        <v>0</v>
      </c>
      <c r="O9" s="217">
        <f t="shared" si="1"/>
        <v>0</v>
      </c>
      <c r="P9" s="216">
        <f t="shared" si="2"/>
        <v>0</v>
      </c>
      <c r="Q9" s="205"/>
    </row>
    <row r="10" spans="1:39" ht="13.5" customHeight="1" thickBot="1">
      <c r="A10" s="215"/>
      <c r="B10" s="215"/>
      <c r="C10" s="214"/>
      <c r="D10" s="213"/>
      <c r="E10" s="213"/>
      <c r="F10" s="213"/>
      <c r="G10" s="213"/>
      <c r="H10" s="213"/>
      <c r="I10" s="213"/>
      <c r="J10" s="213"/>
      <c r="L10" s="209"/>
      <c r="M10" s="212" t="s">
        <v>144</v>
      </c>
      <c r="N10" s="211">
        <f t="shared" si="0"/>
        <v>0</v>
      </c>
      <c r="O10" s="211">
        <f t="shared" si="1"/>
        <v>0</v>
      </c>
      <c r="P10" s="210">
        <f t="shared" si="2"/>
        <v>0</v>
      </c>
      <c r="Q10" s="205"/>
      <c r="R10" s="205"/>
    </row>
    <row r="11" spans="1:39" ht="13.5" customHeight="1" thickTop="1">
      <c r="A11" s="215"/>
      <c r="B11" s="215"/>
      <c r="C11" s="214"/>
      <c r="D11" s="213"/>
      <c r="E11" s="213"/>
      <c r="F11" s="213"/>
      <c r="G11" s="213"/>
      <c r="H11" s="213"/>
      <c r="I11" s="213"/>
      <c r="J11" s="213"/>
      <c r="L11" s="209"/>
      <c r="M11" s="208"/>
      <c r="N11" s="207">
        <f>SUM(N4:N10)</f>
        <v>0</v>
      </c>
      <c r="O11" s="207">
        <f>SUM(O4:O10)</f>
        <v>0</v>
      </c>
      <c r="P11" s="206">
        <f>SUM(P4:P10)</f>
        <v>0</v>
      </c>
      <c r="Q11" s="205"/>
      <c r="R11" s="205"/>
      <c r="W11" s="527"/>
    </row>
    <row r="12" spans="1:39" ht="15" customHeight="1">
      <c r="A12" s="180"/>
      <c r="B12" s="180"/>
      <c r="C12" s="180"/>
      <c r="D12" s="180"/>
      <c r="E12" s="180"/>
      <c r="F12" s="180"/>
      <c r="G12" s="180"/>
      <c r="H12" s="180"/>
      <c r="I12" s="180"/>
      <c r="J12" s="180"/>
      <c r="L12" s="209"/>
      <c r="Q12" s="205"/>
      <c r="W12" s="527"/>
    </row>
    <row r="13" spans="1:39" ht="21" customHeight="1">
      <c r="A13" s="26" t="s">
        <v>179</v>
      </c>
      <c r="B13" s="180"/>
      <c r="C13" s="180"/>
      <c r="D13" s="180"/>
      <c r="E13" s="180"/>
      <c r="F13" s="180"/>
      <c r="G13" s="180"/>
      <c r="H13" s="180"/>
      <c r="I13" s="180"/>
      <c r="J13" s="180"/>
      <c r="K13" s="180"/>
      <c r="L13" s="180"/>
      <c r="M13" s="203"/>
      <c r="N13" s="204" t="str">
        <f>"(うち引率者"&amp;COUNTIF($N$16:$N$25,"引率者")&amp;"人)"</f>
        <v>(うち引率者0人)</v>
      </c>
      <c r="O13" s="204" t="str">
        <f>"(うち引率者"&amp;COUNTIF($N$31:$N$50,"引率者")&amp;"人)"</f>
        <v>(うち引率者0人)</v>
      </c>
      <c r="P13" s="180"/>
      <c r="Q13" s="313"/>
      <c r="W13" s="527"/>
    </row>
    <row r="14" spans="1:39" ht="14.25" customHeight="1">
      <c r="A14" s="506" t="s">
        <v>139</v>
      </c>
      <c r="B14" s="509" t="s">
        <v>138</v>
      </c>
      <c r="C14" s="510"/>
      <c r="D14" s="513" t="s">
        <v>141</v>
      </c>
      <c r="E14" s="513" t="s">
        <v>137</v>
      </c>
      <c r="F14" s="513" t="s">
        <v>266</v>
      </c>
      <c r="G14" s="513" t="s">
        <v>180</v>
      </c>
      <c r="H14" s="513" t="s">
        <v>181</v>
      </c>
      <c r="I14" s="513" t="s">
        <v>182</v>
      </c>
      <c r="J14" s="513" t="s">
        <v>183</v>
      </c>
      <c r="K14" s="513" t="s">
        <v>247</v>
      </c>
      <c r="L14" s="500" t="s">
        <v>140</v>
      </c>
      <c r="M14" s="501"/>
      <c r="N14" s="513" t="s">
        <v>184</v>
      </c>
      <c r="O14" s="500" t="s">
        <v>244</v>
      </c>
      <c r="P14" s="501"/>
      <c r="Q14" s="180"/>
      <c r="R14" s="202"/>
      <c r="S14" s="185"/>
      <c r="T14" s="185"/>
      <c r="U14" s="185"/>
      <c r="V14" s="185"/>
      <c r="W14" s="527"/>
      <c r="X14" s="186"/>
      <c r="Y14" s="186"/>
      <c r="Z14" s="186"/>
      <c r="AA14" s="186"/>
      <c r="AB14" s="186"/>
      <c r="AC14" s="186"/>
      <c r="AD14" s="186"/>
      <c r="AE14" s="186"/>
      <c r="AF14" s="185"/>
      <c r="AG14" s="185"/>
      <c r="AJ14" s="201"/>
    </row>
    <row r="15" spans="1:39" ht="73.5" customHeight="1">
      <c r="A15" s="508"/>
      <c r="B15" s="525" t="s">
        <v>132</v>
      </c>
      <c r="C15" s="526"/>
      <c r="D15" s="508"/>
      <c r="E15" s="515"/>
      <c r="F15" s="515"/>
      <c r="G15" s="515"/>
      <c r="H15" s="515"/>
      <c r="I15" s="515"/>
      <c r="J15" s="515"/>
      <c r="K15" s="515"/>
      <c r="L15" s="504"/>
      <c r="M15" s="505"/>
      <c r="N15" s="515"/>
      <c r="O15" s="504"/>
      <c r="P15" s="505"/>
      <c r="Q15" s="180"/>
      <c r="R15" s="471" t="s">
        <v>245</v>
      </c>
      <c r="S15" s="471"/>
      <c r="T15" s="471"/>
      <c r="U15" s="471"/>
      <c r="V15" s="471"/>
      <c r="W15" s="471"/>
      <c r="X15" s="197"/>
      <c r="Y15" s="198"/>
      <c r="Z15" s="200"/>
      <c r="AA15" s="197"/>
      <c r="AB15" s="199"/>
      <c r="AC15" s="185"/>
      <c r="AD15" s="197"/>
      <c r="AE15" s="198"/>
      <c r="AF15" s="197"/>
      <c r="AG15" s="197"/>
      <c r="AH15" s="197"/>
      <c r="AJ15" s="197"/>
      <c r="AK15" s="197"/>
      <c r="AL15" s="197"/>
      <c r="AM15" s="197"/>
    </row>
    <row r="16" spans="1:39" ht="13.5" customHeight="1">
      <c r="A16" s="306">
        <v>1</v>
      </c>
      <c r="B16" s="498" t="s">
        <v>143</v>
      </c>
      <c r="C16" s="499"/>
      <c r="D16" s="263"/>
      <c r="E16" s="261"/>
      <c r="F16" s="307"/>
      <c r="G16" s="308"/>
      <c r="H16" s="319"/>
      <c r="I16" s="320"/>
      <c r="J16" s="262"/>
      <c r="K16" s="262"/>
      <c r="L16" s="520"/>
      <c r="M16" s="521"/>
      <c r="N16" s="263"/>
      <c r="O16" s="528"/>
      <c r="P16" s="528"/>
      <c r="Q16" s="178"/>
      <c r="R16" s="184" t="s">
        <v>248</v>
      </c>
      <c r="S16" s="184"/>
      <c r="T16" s="184"/>
      <c r="U16" s="184"/>
      <c r="V16" s="184"/>
      <c r="W16" s="184"/>
      <c r="X16" s="189"/>
      <c r="Y16" s="184"/>
      <c r="Z16" s="188"/>
      <c r="AA16" s="184"/>
      <c r="AB16" s="188"/>
      <c r="AC16" s="188"/>
      <c r="AD16" s="184"/>
      <c r="AE16" s="184"/>
      <c r="AF16" s="184"/>
      <c r="AG16" s="184"/>
      <c r="AH16" s="184"/>
      <c r="AJ16" s="184"/>
      <c r="AK16" s="184"/>
      <c r="AL16" s="184"/>
      <c r="AM16" s="184"/>
    </row>
    <row r="17" spans="1:39" ht="13.5" customHeight="1">
      <c r="A17" s="306">
        <v>2</v>
      </c>
      <c r="B17" s="498" t="s">
        <v>143</v>
      </c>
      <c r="C17" s="499"/>
      <c r="D17" s="263"/>
      <c r="E17" s="261"/>
      <c r="F17" s="307"/>
      <c r="G17" s="308"/>
      <c r="H17" s="319"/>
      <c r="I17" s="320"/>
      <c r="J17" s="262"/>
      <c r="K17" s="262"/>
      <c r="L17" s="520"/>
      <c r="M17" s="521"/>
      <c r="N17" s="263"/>
      <c r="O17" s="528"/>
      <c r="P17" s="528"/>
      <c r="Q17" s="178"/>
      <c r="R17" s="184"/>
      <c r="S17" s="184"/>
      <c r="T17" s="184"/>
      <c r="U17" s="184"/>
      <c r="V17" s="184"/>
      <c r="W17" s="184"/>
      <c r="X17" s="189"/>
      <c r="Y17" s="184"/>
      <c r="Z17" s="188"/>
      <c r="AA17" s="184"/>
      <c r="AB17" s="188"/>
      <c r="AC17" s="188"/>
      <c r="AD17" s="184"/>
      <c r="AE17" s="184"/>
      <c r="AF17" s="184"/>
      <c r="AG17" s="184"/>
      <c r="AH17" s="184"/>
      <c r="AJ17" s="184"/>
      <c r="AK17" s="184"/>
      <c r="AL17" s="184"/>
      <c r="AM17" s="184"/>
    </row>
    <row r="18" spans="1:39" ht="13.5" customHeight="1">
      <c r="A18" s="306">
        <v>3</v>
      </c>
      <c r="B18" s="498" t="s">
        <v>143</v>
      </c>
      <c r="C18" s="499"/>
      <c r="D18" s="263"/>
      <c r="E18" s="261"/>
      <c r="F18" s="307"/>
      <c r="G18" s="308"/>
      <c r="H18" s="319"/>
      <c r="I18" s="320"/>
      <c r="J18" s="262"/>
      <c r="K18" s="262"/>
      <c r="L18" s="520"/>
      <c r="M18" s="521"/>
      <c r="N18" s="263"/>
      <c r="O18" s="528"/>
      <c r="P18" s="528"/>
      <c r="Q18" s="178"/>
      <c r="R18" s="184"/>
      <c r="S18" s="184"/>
      <c r="T18" s="184"/>
      <c r="U18" s="184"/>
      <c r="V18" s="184"/>
      <c r="W18" s="184"/>
      <c r="X18" s="189"/>
      <c r="Y18" s="184"/>
      <c r="Z18" s="188"/>
      <c r="AA18" s="184"/>
      <c r="AB18" s="188"/>
      <c r="AC18" s="188"/>
      <c r="AD18" s="184"/>
      <c r="AE18" s="184"/>
      <c r="AF18" s="184"/>
      <c r="AG18" s="184"/>
      <c r="AH18" s="184"/>
      <c r="AJ18" s="184"/>
      <c r="AK18" s="184"/>
      <c r="AL18" s="184"/>
      <c r="AM18" s="184"/>
    </row>
    <row r="19" spans="1:39" ht="13.5" customHeight="1">
      <c r="A19" s="306">
        <v>4</v>
      </c>
      <c r="B19" s="498" t="s">
        <v>143</v>
      </c>
      <c r="C19" s="499"/>
      <c r="D19" s="263"/>
      <c r="E19" s="261"/>
      <c r="F19" s="307"/>
      <c r="G19" s="308"/>
      <c r="H19" s="319"/>
      <c r="I19" s="320"/>
      <c r="J19" s="262"/>
      <c r="K19" s="262"/>
      <c r="L19" s="520"/>
      <c r="M19" s="521"/>
      <c r="N19" s="263"/>
      <c r="O19" s="528"/>
      <c r="P19" s="528"/>
      <c r="Q19" s="178"/>
      <c r="R19" s="184"/>
      <c r="S19" s="184"/>
      <c r="T19" s="184"/>
      <c r="U19" s="184"/>
      <c r="V19" s="184"/>
      <c r="W19" s="184"/>
      <c r="X19" s="189"/>
      <c r="Y19" s="184"/>
      <c r="Z19" s="188"/>
      <c r="AA19" s="184"/>
      <c r="AB19" s="188"/>
      <c r="AC19" s="188"/>
      <c r="AD19" s="184"/>
      <c r="AE19" s="184"/>
      <c r="AF19" s="184"/>
      <c r="AG19" s="184"/>
      <c r="AH19" s="184"/>
      <c r="AJ19" s="184"/>
      <c r="AK19" s="184"/>
      <c r="AL19" s="184"/>
      <c r="AM19" s="184"/>
    </row>
    <row r="20" spans="1:39" ht="13.5" customHeight="1">
      <c r="A20" s="306">
        <v>5</v>
      </c>
      <c r="B20" s="498" t="s">
        <v>143</v>
      </c>
      <c r="C20" s="499"/>
      <c r="D20" s="263"/>
      <c r="E20" s="261"/>
      <c r="F20" s="307"/>
      <c r="G20" s="308"/>
      <c r="H20" s="319"/>
      <c r="I20" s="320"/>
      <c r="J20" s="262"/>
      <c r="K20" s="262"/>
      <c r="L20" s="520"/>
      <c r="M20" s="521"/>
      <c r="N20" s="263"/>
      <c r="O20" s="528"/>
      <c r="P20" s="528"/>
      <c r="Q20" s="178"/>
      <c r="R20" s="184"/>
      <c r="S20" s="184"/>
      <c r="T20" s="184"/>
      <c r="U20" s="184"/>
      <c r="V20" s="184"/>
      <c r="W20" s="184"/>
      <c r="X20" s="189"/>
      <c r="Y20" s="184"/>
      <c r="Z20" s="188"/>
      <c r="AA20" s="184"/>
      <c r="AB20" s="188"/>
      <c r="AC20" s="188"/>
      <c r="AD20" s="184"/>
      <c r="AE20" s="184"/>
      <c r="AF20" s="184"/>
      <c r="AG20" s="184"/>
      <c r="AH20" s="184"/>
      <c r="AJ20" s="184"/>
      <c r="AK20" s="184"/>
      <c r="AL20" s="184"/>
      <c r="AM20" s="184"/>
    </row>
    <row r="21" spans="1:39" ht="13.5" customHeight="1">
      <c r="A21" s="306">
        <v>6</v>
      </c>
      <c r="B21" s="498" t="s">
        <v>143</v>
      </c>
      <c r="C21" s="499"/>
      <c r="D21" s="263"/>
      <c r="E21" s="261"/>
      <c r="F21" s="307"/>
      <c r="G21" s="308"/>
      <c r="H21" s="319"/>
      <c r="I21" s="320"/>
      <c r="J21" s="262"/>
      <c r="K21" s="262"/>
      <c r="L21" s="520"/>
      <c r="M21" s="521"/>
      <c r="N21" s="263"/>
      <c r="O21" s="528"/>
      <c r="P21" s="528"/>
      <c r="Q21" s="178"/>
      <c r="R21" s="184"/>
      <c r="S21" s="184"/>
      <c r="T21" s="184"/>
      <c r="U21" s="184"/>
      <c r="V21" s="184"/>
      <c r="W21" s="184"/>
      <c r="X21" s="189"/>
      <c r="Y21" s="184"/>
      <c r="Z21" s="188"/>
      <c r="AA21" s="184"/>
      <c r="AB21" s="188"/>
      <c r="AC21" s="188"/>
      <c r="AD21" s="184"/>
      <c r="AE21" s="184"/>
      <c r="AF21" s="184"/>
      <c r="AG21" s="184"/>
      <c r="AH21" s="184"/>
      <c r="AJ21" s="184"/>
      <c r="AK21" s="184"/>
      <c r="AL21" s="184"/>
      <c r="AM21" s="184"/>
    </row>
    <row r="22" spans="1:39" ht="13.5" customHeight="1">
      <c r="A22" s="306">
        <v>7</v>
      </c>
      <c r="B22" s="498" t="s">
        <v>143</v>
      </c>
      <c r="C22" s="499"/>
      <c r="D22" s="263"/>
      <c r="E22" s="261"/>
      <c r="F22" s="307"/>
      <c r="G22" s="308"/>
      <c r="H22" s="319"/>
      <c r="I22" s="320"/>
      <c r="J22" s="262"/>
      <c r="K22" s="262"/>
      <c r="L22" s="309"/>
      <c r="M22" s="310"/>
      <c r="N22" s="263"/>
      <c r="O22" s="528"/>
      <c r="P22" s="528"/>
      <c r="Q22" s="178"/>
      <c r="R22" s="184"/>
      <c r="S22" s="184"/>
      <c r="T22" s="184"/>
      <c r="U22" s="184"/>
      <c r="V22" s="184"/>
      <c r="W22" s="184"/>
      <c r="X22" s="189"/>
      <c r="Y22" s="184"/>
      <c r="Z22" s="188"/>
      <c r="AA22" s="184"/>
      <c r="AB22" s="188"/>
      <c r="AC22" s="188"/>
      <c r="AD22" s="184"/>
      <c r="AE22" s="184"/>
      <c r="AF22" s="184"/>
      <c r="AG22" s="184"/>
      <c r="AH22" s="184"/>
      <c r="AJ22" s="184"/>
      <c r="AK22" s="184"/>
      <c r="AL22" s="184"/>
      <c r="AM22" s="184"/>
    </row>
    <row r="23" spans="1:39" ht="13.5" customHeight="1">
      <c r="A23" s="306">
        <v>8</v>
      </c>
      <c r="B23" s="498" t="s">
        <v>143</v>
      </c>
      <c r="C23" s="499"/>
      <c r="D23" s="263"/>
      <c r="E23" s="261"/>
      <c r="F23" s="307"/>
      <c r="G23" s="308"/>
      <c r="H23" s="319"/>
      <c r="I23" s="320"/>
      <c r="J23" s="262"/>
      <c r="K23" s="262"/>
      <c r="L23" s="309"/>
      <c r="M23" s="310"/>
      <c r="N23" s="263"/>
      <c r="O23" s="528"/>
      <c r="P23" s="528"/>
      <c r="Q23" s="178"/>
      <c r="R23" s="184"/>
      <c r="S23" s="184"/>
      <c r="T23" s="184"/>
      <c r="U23" s="184"/>
      <c r="V23" s="184"/>
      <c r="W23" s="184"/>
      <c r="X23" s="189"/>
      <c r="Y23" s="184"/>
      <c r="Z23" s="188"/>
      <c r="AA23" s="184"/>
      <c r="AB23" s="188"/>
      <c r="AC23" s="188"/>
      <c r="AD23" s="184"/>
      <c r="AE23" s="184"/>
      <c r="AF23" s="184"/>
      <c r="AG23" s="184"/>
      <c r="AH23" s="184"/>
      <c r="AJ23" s="184"/>
      <c r="AK23" s="184"/>
      <c r="AL23" s="184"/>
      <c r="AM23" s="184"/>
    </row>
    <row r="24" spans="1:39" ht="13.5" customHeight="1">
      <c r="A24" s="306">
        <v>9</v>
      </c>
      <c r="B24" s="498" t="s">
        <v>143</v>
      </c>
      <c r="C24" s="499"/>
      <c r="D24" s="263"/>
      <c r="E24" s="261"/>
      <c r="F24" s="307"/>
      <c r="G24" s="308"/>
      <c r="H24" s="319"/>
      <c r="I24" s="320"/>
      <c r="J24" s="262"/>
      <c r="K24" s="262"/>
      <c r="L24" s="309"/>
      <c r="M24" s="310"/>
      <c r="N24" s="263"/>
      <c r="O24" s="528"/>
      <c r="P24" s="528"/>
      <c r="Q24" s="178"/>
      <c r="R24" s="184"/>
      <c r="S24" s="184"/>
      <c r="T24" s="184"/>
      <c r="U24" s="184"/>
      <c r="V24" s="184"/>
      <c r="W24" s="184"/>
      <c r="X24" s="189"/>
      <c r="Y24" s="184"/>
      <c r="Z24" s="188"/>
      <c r="AA24" s="184"/>
      <c r="AB24" s="188"/>
      <c r="AC24" s="188"/>
      <c r="AD24" s="184"/>
      <c r="AE24" s="184"/>
      <c r="AF24" s="184"/>
      <c r="AG24" s="184"/>
      <c r="AH24" s="184"/>
      <c r="AJ24" s="184"/>
      <c r="AK24" s="184"/>
      <c r="AL24" s="184"/>
      <c r="AM24" s="184"/>
    </row>
    <row r="25" spans="1:39" ht="13.5" customHeight="1">
      <c r="A25" s="306">
        <v>10</v>
      </c>
      <c r="B25" s="498" t="s">
        <v>143</v>
      </c>
      <c r="C25" s="499"/>
      <c r="D25" s="263"/>
      <c r="E25" s="261"/>
      <c r="F25" s="307"/>
      <c r="G25" s="308"/>
      <c r="H25" s="319"/>
      <c r="I25" s="320"/>
      <c r="J25" s="262"/>
      <c r="K25" s="262"/>
      <c r="L25" s="520"/>
      <c r="M25" s="521"/>
      <c r="N25" s="263"/>
      <c r="O25" s="528"/>
      <c r="P25" s="528"/>
      <c r="Q25" s="178"/>
      <c r="R25" s="184"/>
      <c r="S25" s="184"/>
      <c r="T25" s="184"/>
      <c r="U25" s="184"/>
      <c r="V25" s="184"/>
      <c r="W25" s="184"/>
      <c r="X25" s="189"/>
      <c r="Y25" s="184"/>
      <c r="Z25" s="188"/>
      <c r="AA25" s="184"/>
      <c r="AB25" s="188"/>
      <c r="AC25" s="188"/>
      <c r="AD25" s="184"/>
      <c r="AE25" s="184"/>
      <c r="AF25" s="184"/>
      <c r="AG25" s="184"/>
      <c r="AH25" s="184"/>
      <c r="AJ25" s="184"/>
      <c r="AK25" s="184"/>
      <c r="AL25" s="184"/>
      <c r="AM25" s="184"/>
    </row>
    <row r="26" spans="1:39" ht="6.75" customHeight="1">
      <c r="A26" s="311"/>
      <c r="B26" s="196"/>
      <c r="C26" s="196"/>
      <c r="D26" s="191"/>
      <c r="E26" s="195"/>
      <c r="F26" s="312"/>
      <c r="G26" s="312"/>
      <c r="H26" s="194"/>
      <c r="I26" s="194"/>
      <c r="J26" s="193"/>
      <c r="K26" s="192"/>
      <c r="L26" s="191"/>
      <c r="M26" s="191"/>
      <c r="N26" s="191"/>
      <c r="O26" s="190"/>
      <c r="P26" s="190"/>
      <c r="Q26" s="178"/>
      <c r="R26" s="184"/>
      <c r="S26" s="184"/>
      <c r="T26" s="184"/>
      <c r="U26" s="184"/>
      <c r="V26" s="184"/>
      <c r="W26" s="184"/>
      <c r="X26" s="189"/>
      <c r="Y26" s="184"/>
      <c r="Z26" s="188"/>
      <c r="AA26" s="184"/>
      <c r="AB26" s="188"/>
      <c r="AC26" s="188"/>
      <c r="AD26" s="184"/>
      <c r="AE26" s="184"/>
      <c r="AF26" s="184"/>
      <c r="AG26" s="184"/>
      <c r="AH26" s="184"/>
      <c r="AJ26" s="184"/>
      <c r="AK26" s="184"/>
      <c r="AL26" s="184"/>
      <c r="AM26" s="184"/>
    </row>
    <row r="27" spans="1:39" ht="18.75" customHeight="1">
      <c r="A27" s="26" t="s">
        <v>187</v>
      </c>
      <c r="B27" s="180"/>
      <c r="C27" s="180"/>
      <c r="D27" s="180"/>
      <c r="E27" s="180"/>
      <c r="F27" s="180"/>
      <c r="G27" s="180"/>
      <c r="H27" s="180"/>
      <c r="I27" s="180"/>
      <c r="J27" s="180"/>
      <c r="K27" s="180"/>
      <c r="L27" s="180"/>
      <c r="M27" s="180"/>
      <c r="N27" s="180"/>
      <c r="O27" s="180"/>
      <c r="P27" s="180"/>
      <c r="Q27" s="180"/>
      <c r="R27" s="187"/>
    </row>
    <row r="28" spans="1:39" s="180" customFormat="1" ht="14.25" customHeight="1">
      <c r="A28" s="506" t="s">
        <v>139</v>
      </c>
      <c r="B28" s="509" t="s">
        <v>138</v>
      </c>
      <c r="C28" s="510"/>
      <c r="D28" s="511" t="s">
        <v>141</v>
      </c>
      <c r="E28" s="511" t="s">
        <v>137</v>
      </c>
      <c r="F28" s="511" t="s">
        <v>267</v>
      </c>
      <c r="G28" s="513" t="s">
        <v>185</v>
      </c>
      <c r="H28" s="511" t="s">
        <v>186</v>
      </c>
      <c r="I28" s="513" t="s">
        <v>136</v>
      </c>
      <c r="J28" s="500" t="s">
        <v>135</v>
      </c>
      <c r="K28" s="500" t="s">
        <v>246</v>
      </c>
      <c r="L28" s="500" t="s">
        <v>134</v>
      </c>
      <c r="M28" s="501"/>
      <c r="N28" s="513" t="s">
        <v>184</v>
      </c>
      <c r="O28" s="500" t="s">
        <v>244</v>
      </c>
      <c r="P28" s="501"/>
      <c r="R28" s="181"/>
      <c r="S28" s="181"/>
      <c r="T28" s="181"/>
      <c r="U28" s="181"/>
      <c r="V28" s="181"/>
      <c r="W28" s="181"/>
      <c r="X28" s="181"/>
      <c r="Y28" s="181"/>
      <c r="Z28" s="181"/>
      <c r="AA28" s="181"/>
      <c r="AB28" s="181"/>
      <c r="AC28" s="181"/>
      <c r="AD28" s="181"/>
      <c r="AE28" s="181"/>
      <c r="AF28" s="181"/>
      <c r="AG28" s="181"/>
      <c r="AH28" s="181"/>
    </row>
    <row r="29" spans="1:39" s="180" customFormat="1" ht="14.25" customHeight="1">
      <c r="A29" s="507"/>
      <c r="B29" s="509" t="s">
        <v>133</v>
      </c>
      <c r="C29" s="510"/>
      <c r="D29" s="512"/>
      <c r="E29" s="511"/>
      <c r="F29" s="511"/>
      <c r="G29" s="514"/>
      <c r="H29" s="511"/>
      <c r="I29" s="514"/>
      <c r="J29" s="502"/>
      <c r="K29" s="502"/>
      <c r="L29" s="502"/>
      <c r="M29" s="503"/>
      <c r="N29" s="514"/>
      <c r="O29" s="502"/>
      <c r="P29" s="503"/>
      <c r="R29" s="181"/>
      <c r="S29" s="181"/>
      <c r="T29" s="181"/>
      <c r="U29" s="181"/>
      <c r="V29" s="181"/>
      <c r="W29" s="181"/>
      <c r="X29" s="181"/>
      <c r="Y29" s="181"/>
      <c r="Z29" s="181"/>
      <c r="AA29" s="181"/>
      <c r="AB29" s="181"/>
      <c r="AC29" s="181"/>
      <c r="AD29" s="181"/>
      <c r="AE29" s="181"/>
      <c r="AF29" s="181"/>
      <c r="AG29" s="181"/>
      <c r="AH29" s="181"/>
    </row>
    <row r="30" spans="1:39" s="180" customFormat="1" ht="46.15" customHeight="1">
      <c r="A30" s="508"/>
      <c r="B30" s="525" t="s">
        <v>132</v>
      </c>
      <c r="C30" s="526"/>
      <c r="D30" s="512"/>
      <c r="E30" s="512"/>
      <c r="F30" s="511"/>
      <c r="G30" s="515"/>
      <c r="H30" s="511"/>
      <c r="I30" s="515"/>
      <c r="J30" s="504"/>
      <c r="K30" s="504"/>
      <c r="L30" s="504"/>
      <c r="M30" s="505"/>
      <c r="N30" s="515"/>
      <c r="O30" s="504"/>
      <c r="P30" s="505"/>
      <c r="R30" s="471" t="s">
        <v>245</v>
      </c>
      <c r="S30" s="471"/>
      <c r="T30" s="471"/>
      <c r="U30" s="471"/>
      <c r="V30" s="471"/>
      <c r="W30" s="471"/>
      <c r="X30" s="186"/>
      <c r="Y30" s="186"/>
      <c r="Z30" s="186"/>
      <c r="AA30" s="186"/>
      <c r="AB30" s="186"/>
      <c r="AC30" s="186"/>
      <c r="AD30" s="186"/>
      <c r="AE30" s="186"/>
      <c r="AF30" s="185"/>
      <c r="AG30" s="185"/>
      <c r="AH30" s="156"/>
    </row>
    <row r="31" spans="1:39" s="180" customFormat="1" ht="15" customHeight="1">
      <c r="A31" s="494" t="s">
        <v>131</v>
      </c>
      <c r="B31" s="498" t="s">
        <v>122</v>
      </c>
      <c r="C31" s="499"/>
      <c r="D31" s="494"/>
      <c r="E31" s="488"/>
      <c r="F31" s="490"/>
      <c r="G31" s="492"/>
      <c r="H31" s="474"/>
      <c r="I31" s="474"/>
      <c r="J31" s="472"/>
      <c r="K31" s="476"/>
      <c r="L31" s="478"/>
      <c r="M31" s="479"/>
      <c r="N31" s="482"/>
      <c r="O31" s="484"/>
      <c r="P31" s="485"/>
      <c r="Q31" s="178"/>
      <c r="R31" s="184" t="s">
        <v>249</v>
      </c>
      <c r="S31" s="181"/>
      <c r="T31" s="181"/>
      <c r="U31" s="181"/>
      <c r="V31" s="181"/>
      <c r="W31" s="184"/>
      <c r="X31" s="181"/>
      <c r="Y31" s="181"/>
      <c r="Z31" s="183"/>
      <c r="AA31" s="181"/>
      <c r="AB31" s="183"/>
      <c r="AC31" s="183"/>
      <c r="AD31" s="181"/>
      <c r="AE31" s="181"/>
      <c r="AF31" s="181"/>
      <c r="AG31" s="182"/>
      <c r="AH31" s="181"/>
    </row>
    <row r="32" spans="1:39" s="180" customFormat="1" ht="15" customHeight="1">
      <c r="A32" s="495"/>
      <c r="B32" s="498" t="s">
        <v>121</v>
      </c>
      <c r="C32" s="499"/>
      <c r="D32" s="495"/>
      <c r="E32" s="489"/>
      <c r="F32" s="491"/>
      <c r="G32" s="493"/>
      <c r="H32" s="475"/>
      <c r="I32" s="475"/>
      <c r="J32" s="473"/>
      <c r="K32" s="477"/>
      <c r="L32" s="480"/>
      <c r="M32" s="481"/>
      <c r="N32" s="483"/>
      <c r="O32" s="486"/>
      <c r="P32" s="487"/>
      <c r="Q32" s="178"/>
      <c r="R32" s="181"/>
      <c r="S32" s="181"/>
      <c r="T32" s="181"/>
      <c r="U32" s="181"/>
      <c r="V32" s="181"/>
      <c r="W32" s="184"/>
      <c r="X32" s="181"/>
      <c r="Y32" s="181"/>
      <c r="Z32" s="183"/>
      <c r="AA32" s="181"/>
      <c r="AB32" s="183"/>
      <c r="AC32" s="183"/>
      <c r="AD32" s="181"/>
      <c r="AE32" s="181"/>
      <c r="AF32" s="181"/>
      <c r="AG32" s="182"/>
      <c r="AH32" s="181"/>
    </row>
    <row r="33" spans="1:34" s="180" customFormat="1" ht="15" customHeight="1">
      <c r="A33" s="496" t="s">
        <v>130</v>
      </c>
      <c r="B33" s="498" t="s">
        <v>122</v>
      </c>
      <c r="C33" s="499"/>
      <c r="D33" s="494"/>
      <c r="E33" s="488"/>
      <c r="F33" s="490"/>
      <c r="G33" s="492"/>
      <c r="H33" s="474"/>
      <c r="I33" s="474"/>
      <c r="J33" s="472"/>
      <c r="K33" s="476"/>
      <c r="L33" s="478"/>
      <c r="M33" s="479"/>
      <c r="N33" s="482"/>
      <c r="O33" s="484"/>
      <c r="P33" s="485"/>
      <c r="Q33" s="178"/>
      <c r="R33" s="181"/>
      <c r="S33" s="181"/>
      <c r="T33" s="181"/>
      <c r="U33" s="181"/>
      <c r="V33" s="181"/>
      <c r="W33" s="184"/>
      <c r="X33" s="181"/>
      <c r="Y33" s="181"/>
      <c r="Z33" s="183"/>
      <c r="AA33" s="181"/>
      <c r="AB33" s="183"/>
      <c r="AC33" s="183"/>
      <c r="AD33" s="181"/>
      <c r="AE33" s="181"/>
      <c r="AF33" s="181"/>
      <c r="AG33" s="182"/>
      <c r="AH33" s="181"/>
    </row>
    <row r="34" spans="1:34" s="180" customFormat="1" ht="15" customHeight="1">
      <c r="A34" s="497"/>
      <c r="B34" s="498" t="s">
        <v>121</v>
      </c>
      <c r="C34" s="499"/>
      <c r="D34" s="495"/>
      <c r="E34" s="489"/>
      <c r="F34" s="491"/>
      <c r="G34" s="493"/>
      <c r="H34" s="475"/>
      <c r="I34" s="475"/>
      <c r="J34" s="473"/>
      <c r="K34" s="477"/>
      <c r="L34" s="480"/>
      <c r="M34" s="481"/>
      <c r="N34" s="483"/>
      <c r="O34" s="486"/>
      <c r="P34" s="487"/>
      <c r="Q34" s="178"/>
      <c r="R34" s="181"/>
      <c r="S34" s="181"/>
      <c r="T34" s="181"/>
      <c r="U34" s="181"/>
      <c r="V34" s="181"/>
      <c r="W34" s="184"/>
      <c r="X34" s="181"/>
      <c r="Y34" s="181"/>
      <c r="Z34" s="183"/>
      <c r="AA34" s="181"/>
      <c r="AB34" s="183"/>
      <c r="AC34" s="183"/>
      <c r="AD34" s="181"/>
      <c r="AE34" s="181"/>
      <c r="AF34" s="181"/>
      <c r="AG34" s="182"/>
      <c r="AH34" s="181"/>
    </row>
    <row r="35" spans="1:34" s="180" customFormat="1" ht="15" customHeight="1">
      <c r="A35" s="494" t="s">
        <v>129</v>
      </c>
      <c r="B35" s="498" t="s">
        <v>122</v>
      </c>
      <c r="C35" s="499"/>
      <c r="D35" s="494"/>
      <c r="E35" s="488"/>
      <c r="F35" s="490"/>
      <c r="G35" s="492"/>
      <c r="H35" s="474"/>
      <c r="I35" s="474"/>
      <c r="J35" s="472"/>
      <c r="K35" s="476"/>
      <c r="L35" s="478"/>
      <c r="M35" s="479"/>
      <c r="N35" s="482"/>
      <c r="O35" s="484"/>
      <c r="P35" s="485"/>
      <c r="Q35" s="178"/>
      <c r="R35" s="181"/>
      <c r="S35" s="181"/>
      <c r="T35" s="181"/>
      <c r="U35" s="181"/>
      <c r="V35" s="181"/>
      <c r="W35" s="184"/>
      <c r="X35" s="181"/>
      <c r="Y35" s="181"/>
      <c r="Z35" s="183"/>
      <c r="AA35" s="181"/>
      <c r="AB35" s="183"/>
      <c r="AC35" s="183"/>
      <c r="AD35" s="181"/>
      <c r="AE35" s="181"/>
      <c r="AF35" s="181"/>
      <c r="AG35" s="182"/>
      <c r="AH35" s="181"/>
    </row>
    <row r="36" spans="1:34" s="180" customFormat="1" ht="15" customHeight="1">
      <c r="A36" s="495"/>
      <c r="B36" s="498" t="s">
        <v>121</v>
      </c>
      <c r="C36" s="499"/>
      <c r="D36" s="495"/>
      <c r="E36" s="489"/>
      <c r="F36" s="491"/>
      <c r="G36" s="493"/>
      <c r="H36" s="475"/>
      <c r="I36" s="475"/>
      <c r="J36" s="473"/>
      <c r="K36" s="477"/>
      <c r="L36" s="480"/>
      <c r="M36" s="481"/>
      <c r="N36" s="483"/>
      <c r="O36" s="486"/>
      <c r="P36" s="487"/>
      <c r="Q36" s="178"/>
      <c r="R36" s="181"/>
      <c r="S36" s="181"/>
      <c r="T36" s="181"/>
      <c r="U36" s="181"/>
      <c r="V36" s="181"/>
      <c r="W36" s="184"/>
      <c r="X36" s="181"/>
      <c r="Y36" s="181"/>
      <c r="Z36" s="183"/>
      <c r="AA36" s="181"/>
      <c r="AB36" s="183"/>
      <c r="AC36" s="183"/>
      <c r="AD36" s="181"/>
      <c r="AE36" s="181"/>
      <c r="AF36" s="181"/>
      <c r="AG36" s="182"/>
      <c r="AH36" s="181"/>
    </row>
    <row r="37" spans="1:34" s="180" customFormat="1" ht="15" customHeight="1">
      <c r="A37" s="496" t="s">
        <v>128</v>
      </c>
      <c r="B37" s="498" t="s">
        <v>122</v>
      </c>
      <c r="C37" s="499"/>
      <c r="D37" s="494"/>
      <c r="E37" s="488"/>
      <c r="F37" s="490"/>
      <c r="G37" s="492"/>
      <c r="H37" s="474"/>
      <c r="I37" s="474"/>
      <c r="J37" s="472"/>
      <c r="K37" s="476"/>
      <c r="L37" s="478"/>
      <c r="M37" s="479"/>
      <c r="N37" s="482"/>
      <c r="O37" s="484"/>
      <c r="P37" s="485"/>
      <c r="Q37" s="178"/>
      <c r="R37" s="181"/>
      <c r="S37" s="181"/>
      <c r="T37" s="181"/>
      <c r="U37" s="181"/>
      <c r="V37" s="181"/>
      <c r="W37" s="184"/>
      <c r="X37" s="181"/>
      <c r="Y37" s="181"/>
      <c r="Z37" s="183"/>
      <c r="AA37" s="181"/>
      <c r="AB37" s="183"/>
      <c r="AC37" s="183"/>
      <c r="AD37" s="181"/>
      <c r="AE37" s="181"/>
      <c r="AF37" s="181"/>
      <c r="AG37" s="182"/>
      <c r="AH37" s="181"/>
    </row>
    <row r="38" spans="1:34" s="180" customFormat="1" ht="15" customHeight="1">
      <c r="A38" s="497"/>
      <c r="B38" s="498" t="s">
        <v>121</v>
      </c>
      <c r="C38" s="499"/>
      <c r="D38" s="495"/>
      <c r="E38" s="489"/>
      <c r="F38" s="491"/>
      <c r="G38" s="493"/>
      <c r="H38" s="475"/>
      <c r="I38" s="475"/>
      <c r="J38" s="473"/>
      <c r="K38" s="477"/>
      <c r="L38" s="480"/>
      <c r="M38" s="481"/>
      <c r="N38" s="483"/>
      <c r="O38" s="486"/>
      <c r="P38" s="487"/>
      <c r="Q38" s="178"/>
      <c r="R38" s="181"/>
      <c r="S38" s="181"/>
      <c r="T38" s="181"/>
      <c r="U38" s="181"/>
      <c r="V38" s="181"/>
      <c r="W38" s="184"/>
      <c r="X38" s="181"/>
      <c r="Y38" s="181"/>
      <c r="Z38" s="183"/>
      <c r="AA38" s="181"/>
      <c r="AB38" s="183"/>
      <c r="AC38" s="183"/>
      <c r="AD38" s="181"/>
      <c r="AE38" s="181"/>
      <c r="AF38" s="181"/>
      <c r="AG38" s="182"/>
      <c r="AH38" s="181"/>
    </row>
    <row r="39" spans="1:34" s="180" customFormat="1" ht="15" customHeight="1">
      <c r="A39" s="494" t="s">
        <v>127</v>
      </c>
      <c r="B39" s="498" t="s">
        <v>122</v>
      </c>
      <c r="C39" s="499"/>
      <c r="D39" s="494"/>
      <c r="E39" s="488"/>
      <c r="F39" s="490"/>
      <c r="G39" s="492"/>
      <c r="H39" s="474"/>
      <c r="I39" s="474"/>
      <c r="J39" s="472"/>
      <c r="K39" s="476"/>
      <c r="L39" s="478"/>
      <c r="M39" s="479"/>
      <c r="N39" s="482"/>
      <c r="O39" s="484"/>
      <c r="P39" s="485"/>
      <c r="Q39" s="178"/>
      <c r="R39" s="181"/>
      <c r="S39" s="181"/>
      <c r="T39" s="181"/>
      <c r="U39" s="181"/>
      <c r="V39" s="181"/>
      <c r="W39" s="184"/>
      <c r="X39" s="181"/>
      <c r="Y39" s="181"/>
      <c r="Z39" s="183"/>
      <c r="AA39" s="181"/>
      <c r="AB39" s="183"/>
      <c r="AC39" s="183"/>
      <c r="AD39" s="181"/>
      <c r="AE39" s="181"/>
      <c r="AF39" s="181"/>
      <c r="AG39" s="182"/>
      <c r="AH39" s="181"/>
    </row>
    <row r="40" spans="1:34" s="180" customFormat="1" ht="15" customHeight="1">
      <c r="A40" s="495"/>
      <c r="B40" s="498" t="s">
        <v>121</v>
      </c>
      <c r="C40" s="499"/>
      <c r="D40" s="495"/>
      <c r="E40" s="489"/>
      <c r="F40" s="491"/>
      <c r="G40" s="493"/>
      <c r="H40" s="475"/>
      <c r="I40" s="475"/>
      <c r="J40" s="473"/>
      <c r="K40" s="477"/>
      <c r="L40" s="480"/>
      <c r="M40" s="481"/>
      <c r="N40" s="483"/>
      <c r="O40" s="486"/>
      <c r="P40" s="487"/>
      <c r="Q40" s="178"/>
      <c r="R40" s="181"/>
      <c r="S40" s="181"/>
      <c r="T40" s="181"/>
      <c r="U40" s="181"/>
      <c r="V40" s="181"/>
      <c r="W40" s="184"/>
      <c r="X40" s="181"/>
      <c r="Y40" s="181"/>
      <c r="Z40" s="183"/>
      <c r="AA40" s="181"/>
      <c r="AB40" s="183"/>
      <c r="AC40" s="183"/>
      <c r="AD40" s="181"/>
      <c r="AE40" s="181"/>
      <c r="AF40" s="181"/>
      <c r="AG40" s="182"/>
      <c r="AH40" s="181"/>
    </row>
    <row r="41" spans="1:34" s="180" customFormat="1" ht="15" customHeight="1">
      <c r="A41" s="496" t="s">
        <v>126</v>
      </c>
      <c r="B41" s="498" t="s">
        <v>122</v>
      </c>
      <c r="C41" s="499"/>
      <c r="D41" s="494"/>
      <c r="E41" s="488"/>
      <c r="F41" s="490"/>
      <c r="G41" s="492"/>
      <c r="H41" s="474"/>
      <c r="I41" s="474"/>
      <c r="J41" s="472"/>
      <c r="K41" s="476"/>
      <c r="L41" s="478"/>
      <c r="M41" s="479"/>
      <c r="N41" s="482"/>
      <c r="O41" s="484"/>
      <c r="P41" s="485"/>
      <c r="Q41" s="178"/>
      <c r="R41" s="181"/>
      <c r="S41" s="181"/>
      <c r="T41" s="181"/>
      <c r="U41" s="181"/>
      <c r="V41" s="181"/>
      <c r="W41" s="184"/>
      <c r="X41" s="181"/>
      <c r="Y41" s="181"/>
      <c r="Z41" s="183"/>
      <c r="AA41" s="181"/>
      <c r="AB41" s="183"/>
      <c r="AC41" s="183"/>
      <c r="AD41" s="181"/>
      <c r="AE41" s="181"/>
      <c r="AF41" s="181"/>
      <c r="AG41" s="182"/>
      <c r="AH41" s="181"/>
    </row>
    <row r="42" spans="1:34" s="180" customFormat="1" ht="15" customHeight="1">
      <c r="A42" s="497"/>
      <c r="B42" s="498" t="s">
        <v>121</v>
      </c>
      <c r="C42" s="499"/>
      <c r="D42" s="495"/>
      <c r="E42" s="489"/>
      <c r="F42" s="491"/>
      <c r="G42" s="493"/>
      <c r="H42" s="475"/>
      <c r="I42" s="475"/>
      <c r="J42" s="473"/>
      <c r="K42" s="477"/>
      <c r="L42" s="480"/>
      <c r="M42" s="481"/>
      <c r="N42" s="483"/>
      <c r="O42" s="486"/>
      <c r="P42" s="487"/>
      <c r="Q42" s="178"/>
      <c r="R42" s="181"/>
      <c r="S42" s="181"/>
      <c r="T42" s="181"/>
      <c r="U42" s="181"/>
      <c r="V42" s="181"/>
      <c r="W42" s="184"/>
      <c r="X42" s="181"/>
      <c r="Y42" s="181"/>
      <c r="Z42" s="183"/>
      <c r="AA42" s="181"/>
      <c r="AB42" s="183"/>
      <c r="AC42" s="183"/>
      <c r="AD42" s="181"/>
      <c r="AE42" s="181"/>
      <c r="AF42" s="181"/>
      <c r="AG42" s="182"/>
      <c r="AH42" s="181"/>
    </row>
    <row r="43" spans="1:34" s="180" customFormat="1" ht="15" customHeight="1">
      <c r="A43" s="494" t="s">
        <v>142</v>
      </c>
      <c r="B43" s="498" t="s">
        <v>122</v>
      </c>
      <c r="C43" s="499"/>
      <c r="D43" s="494"/>
      <c r="E43" s="488"/>
      <c r="F43" s="490"/>
      <c r="G43" s="492"/>
      <c r="H43" s="474"/>
      <c r="I43" s="474"/>
      <c r="J43" s="472"/>
      <c r="K43" s="476"/>
      <c r="L43" s="478"/>
      <c r="M43" s="479"/>
      <c r="N43" s="482"/>
      <c r="O43" s="484"/>
      <c r="P43" s="485"/>
      <c r="Q43" s="178"/>
      <c r="R43" s="181"/>
      <c r="S43" s="181"/>
      <c r="T43" s="181"/>
      <c r="U43" s="181"/>
      <c r="V43" s="181"/>
      <c r="W43" s="184"/>
      <c r="X43" s="181"/>
      <c r="Y43" s="181"/>
      <c r="Z43" s="183"/>
      <c r="AA43" s="181"/>
      <c r="AB43" s="183"/>
      <c r="AC43" s="183"/>
      <c r="AD43" s="181"/>
      <c r="AE43" s="181"/>
      <c r="AF43" s="181"/>
      <c r="AG43" s="182"/>
      <c r="AH43" s="181"/>
    </row>
    <row r="44" spans="1:34" s="180" customFormat="1" ht="15" customHeight="1">
      <c r="A44" s="495"/>
      <c r="B44" s="498" t="s">
        <v>121</v>
      </c>
      <c r="C44" s="499"/>
      <c r="D44" s="495"/>
      <c r="E44" s="489"/>
      <c r="F44" s="491"/>
      <c r="G44" s="493"/>
      <c r="H44" s="475"/>
      <c r="I44" s="475"/>
      <c r="J44" s="473"/>
      <c r="K44" s="477"/>
      <c r="L44" s="480"/>
      <c r="M44" s="481"/>
      <c r="N44" s="483"/>
      <c r="O44" s="486"/>
      <c r="P44" s="487"/>
      <c r="Q44" s="178"/>
      <c r="R44" s="181"/>
      <c r="S44" s="181"/>
      <c r="T44" s="181"/>
      <c r="U44" s="181"/>
      <c r="V44" s="181"/>
      <c r="W44" s="184"/>
      <c r="X44" s="181"/>
      <c r="Y44" s="181"/>
      <c r="Z44" s="183"/>
      <c r="AA44" s="181"/>
      <c r="AB44" s="183"/>
      <c r="AC44" s="183"/>
      <c r="AD44" s="181"/>
      <c r="AE44" s="181"/>
      <c r="AF44" s="181"/>
      <c r="AG44" s="182"/>
      <c r="AH44" s="181"/>
    </row>
    <row r="45" spans="1:34" s="180" customFormat="1" ht="15" customHeight="1">
      <c r="A45" s="496" t="s">
        <v>125</v>
      </c>
      <c r="B45" s="498" t="s">
        <v>122</v>
      </c>
      <c r="C45" s="499"/>
      <c r="D45" s="494"/>
      <c r="E45" s="488"/>
      <c r="F45" s="490"/>
      <c r="G45" s="492"/>
      <c r="H45" s="474"/>
      <c r="I45" s="474"/>
      <c r="J45" s="472"/>
      <c r="K45" s="476"/>
      <c r="L45" s="478"/>
      <c r="M45" s="479"/>
      <c r="N45" s="482"/>
      <c r="O45" s="484"/>
      <c r="P45" s="485"/>
      <c r="Q45" s="178"/>
      <c r="R45" s="181"/>
      <c r="S45" s="181"/>
      <c r="T45" s="181"/>
      <c r="U45" s="181"/>
      <c r="V45" s="181"/>
      <c r="W45" s="184"/>
      <c r="X45" s="181"/>
      <c r="Y45" s="181"/>
      <c r="Z45" s="183"/>
      <c r="AA45" s="181"/>
      <c r="AB45" s="183"/>
      <c r="AC45" s="183"/>
      <c r="AD45" s="181"/>
      <c r="AE45" s="181"/>
      <c r="AF45" s="181"/>
      <c r="AG45" s="182"/>
      <c r="AH45" s="181"/>
    </row>
    <row r="46" spans="1:34" s="180" customFormat="1" ht="15" customHeight="1">
      <c r="A46" s="497"/>
      <c r="B46" s="498" t="s">
        <v>121</v>
      </c>
      <c r="C46" s="499"/>
      <c r="D46" s="495"/>
      <c r="E46" s="489"/>
      <c r="F46" s="491"/>
      <c r="G46" s="493"/>
      <c r="H46" s="475"/>
      <c r="I46" s="475"/>
      <c r="J46" s="473"/>
      <c r="K46" s="477"/>
      <c r="L46" s="480"/>
      <c r="M46" s="481"/>
      <c r="N46" s="483"/>
      <c r="O46" s="486"/>
      <c r="P46" s="487"/>
      <c r="Q46" s="178"/>
      <c r="R46" s="181"/>
      <c r="S46" s="181"/>
      <c r="T46" s="181"/>
      <c r="U46" s="181"/>
      <c r="V46" s="181"/>
      <c r="W46" s="184"/>
      <c r="X46" s="181"/>
      <c r="Y46" s="181"/>
      <c r="Z46" s="183"/>
      <c r="AA46" s="181"/>
      <c r="AB46" s="183"/>
      <c r="AC46" s="183"/>
      <c r="AD46" s="181"/>
      <c r="AE46" s="181"/>
      <c r="AF46" s="181"/>
      <c r="AG46" s="182"/>
      <c r="AH46" s="181"/>
    </row>
    <row r="47" spans="1:34" s="180" customFormat="1" ht="15" customHeight="1">
      <c r="A47" s="494" t="s">
        <v>124</v>
      </c>
      <c r="B47" s="498" t="s">
        <v>122</v>
      </c>
      <c r="C47" s="499"/>
      <c r="D47" s="494"/>
      <c r="E47" s="488"/>
      <c r="F47" s="490"/>
      <c r="G47" s="492"/>
      <c r="H47" s="474"/>
      <c r="I47" s="474"/>
      <c r="J47" s="472"/>
      <c r="K47" s="476"/>
      <c r="L47" s="478"/>
      <c r="M47" s="479"/>
      <c r="N47" s="482"/>
      <c r="O47" s="484"/>
      <c r="P47" s="485"/>
      <c r="Q47" s="178"/>
      <c r="R47" s="181"/>
      <c r="S47" s="181"/>
      <c r="T47" s="181"/>
      <c r="U47" s="181"/>
      <c r="V47" s="181"/>
      <c r="W47" s="184"/>
      <c r="X47" s="181"/>
      <c r="Y47" s="181"/>
      <c r="Z47" s="183"/>
      <c r="AA47" s="181"/>
      <c r="AB47" s="183"/>
      <c r="AC47" s="183"/>
      <c r="AD47" s="181"/>
      <c r="AE47" s="181"/>
      <c r="AF47" s="181"/>
      <c r="AG47" s="182"/>
      <c r="AH47" s="181"/>
    </row>
    <row r="48" spans="1:34" s="180" customFormat="1" ht="15" customHeight="1">
      <c r="A48" s="495"/>
      <c r="B48" s="498" t="s">
        <v>121</v>
      </c>
      <c r="C48" s="499"/>
      <c r="D48" s="495"/>
      <c r="E48" s="489"/>
      <c r="F48" s="491"/>
      <c r="G48" s="493"/>
      <c r="H48" s="475"/>
      <c r="I48" s="475"/>
      <c r="J48" s="473"/>
      <c r="K48" s="477"/>
      <c r="L48" s="480"/>
      <c r="M48" s="481"/>
      <c r="N48" s="483"/>
      <c r="O48" s="486"/>
      <c r="P48" s="487"/>
      <c r="Q48" s="178"/>
      <c r="R48" s="181"/>
      <c r="S48" s="181"/>
      <c r="T48" s="181"/>
      <c r="U48" s="181"/>
      <c r="V48" s="181"/>
      <c r="W48" s="184"/>
      <c r="X48" s="181"/>
      <c r="Y48" s="181"/>
      <c r="Z48" s="183"/>
      <c r="AA48" s="181"/>
      <c r="AB48" s="183"/>
      <c r="AC48" s="183"/>
      <c r="AD48" s="181"/>
      <c r="AE48" s="181"/>
      <c r="AF48" s="181"/>
      <c r="AG48" s="182"/>
      <c r="AH48" s="181"/>
    </row>
    <row r="49" spans="1:34" s="180" customFormat="1" ht="15" customHeight="1">
      <c r="A49" s="496" t="s">
        <v>123</v>
      </c>
      <c r="B49" s="498" t="s">
        <v>122</v>
      </c>
      <c r="C49" s="499"/>
      <c r="D49" s="494"/>
      <c r="E49" s="488"/>
      <c r="F49" s="490"/>
      <c r="G49" s="492"/>
      <c r="H49" s="474"/>
      <c r="I49" s="474"/>
      <c r="J49" s="472"/>
      <c r="K49" s="476"/>
      <c r="L49" s="478"/>
      <c r="M49" s="479"/>
      <c r="N49" s="482"/>
      <c r="O49" s="484"/>
      <c r="P49" s="485"/>
      <c r="Q49" s="178"/>
      <c r="R49" s="181"/>
      <c r="S49" s="181"/>
      <c r="T49" s="181"/>
      <c r="U49" s="181"/>
      <c r="V49" s="181"/>
      <c r="W49" s="184"/>
      <c r="X49" s="181"/>
      <c r="Y49" s="181"/>
      <c r="Z49" s="183"/>
      <c r="AA49" s="181"/>
      <c r="AB49" s="183"/>
      <c r="AC49" s="183"/>
      <c r="AD49" s="181"/>
      <c r="AE49" s="181"/>
      <c r="AF49" s="181"/>
      <c r="AG49" s="182"/>
      <c r="AH49" s="181"/>
    </row>
    <row r="50" spans="1:34" s="180" customFormat="1" ht="15" customHeight="1">
      <c r="A50" s="497"/>
      <c r="B50" s="498" t="s">
        <v>121</v>
      </c>
      <c r="C50" s="499"/>
      <c r="D50" s="495"/>
      <c r="E50" s="489"/>
      <c r="F50" s="491"/>
      <c r="G50" s="493"/>
      <c r="H50" s="475"/>
      <c r="I50" s="475"/>
      <c r="J50" s="473"/>
      <c r="K50" s="477"/>
      <c r="L50" s="480"/>
      <c r="M50" s="481"/>
      <c r="N50" s="483"/>
      <c r="O50" s="486"/>
      <c r="P50" s="487"/>
      <c r="Q50" s="178"/>
      <c r="R50" s="181"/>
      <c r="S50" s="181"/>
      <c r="T50" s="181"/>
      <c r="U50" s="181"/>
      <c r="V50" s="181"/>
      <c r="W50" s="184"/>
      <c r="X50" s="181"/>
      <c r="Y50" s="181"/>
      <c r="Z50" s="183"/>
      <c r="AA50" s="181"/>
      <c r="AB50" s="183"/>
      <c r="AC50" s="183"/>
      <c r="AD50" s="181"/>
      <c r="AE50" s="181"/>
      <c r="AF50" s="181"/>
      <c r="AG50" s="182"/>
      <c r="AH50" s="181"/>
    </row>
  </sheetData>
  <sheetProtection sheet="1" formatCells="0" formatColumns="0" formatRows="0"/>
  <mergeCells count="206">
    <mergeCell ref="B23:C23"/>
    <mergeCell ref="B24:C24"/>
    <mergeCell ref="A43:A44"/>
    <mergeCell ref="A45:A46"/>
    <mergeCell ref="A47:A48"/>
    <mergeCell ref="B44:C44"/>
    <mergeCell ref="B45:C45"/>
    <mergeCell ref="B46:C46"/>
    <mergeCell ref="B48:C48"/>
    <mergeCell ref="B39:C39"/>
    <mergeCell ref="B31:C31"/>
    <mergeCell ref="B37:C37"/>
    <mergeCell ref="B35:C35"/>
    <mergeCell ref="B25:C25"/>
    <mergeCell ref="B29:C29"/>
    <mergeCell ref="B36:C36"/>
    <mergeCell ref="B38:C38"/>
    <mergeCell ref="B40:C40"/>
    <mergeCell ref="B47:C47"/>
    <mergeCell ref="B32:C32"/>
    <mergeCell ref="B34:C34"/>
    <mergeCell ref="O25:P25"/>
    <mergeCell ref="L25:M25"/>
    <mergeCell ref="H14:H15"/>
    <mergeCell ref="B21:C21"/>
    <mergeCell ref="A33:A34"/>
    <mergeCell ref="A35:A36"/>
    <mergeCell ref="A37:A38"/>
    <mergeCell ref="A39:A40"/>
    <mergeCell ref="A41:A42"/>
    <mergeCell ref="O16:P16"/>
    <mergeCell ref="O14:P15"/>
    <mergeCell ref="O17:P17"/>
    <mergeCell ref="O18:P18"/>
    <mergeCell ref="O22:P22"/>
    <mergeCell ref="O23:P23"/>
    <mergeCell ref="O24:P24"/>
    <mergeCell ref="A31:A32"/>
    <mergeCell ref="I14:I15"/>
    <mergeCell ref="B14:C14"/>
    <mergeCell ref="A14:A15"/>
    <mergeCell ref="D14:D15"/>
    <mergeCell ref="E14:E15"/>
    <mergeCell ref="N28:N30"/>
    <mergeCell ref="N35:N36"/>
    <mergeCell ref="W11:W14"/>
    <mergeCell ref="K14:K15"/>
    <mergeCell ref="L19:M19"/>
    <mergeCell ref="L20:M20"/>
    <mergeCell ref="L21:M21"/>
    <mergeCell ref="O19:P19"/>
    <mergeCell ref="O20:P20"/>
    <mergeCell ref="O21:P21"/>
    <mergeCell ref="N14:N15"/>
    <mergeCell ref="F4:J5"/>
    <mergeCell ref="D6:J7"/>
    <mergeCell ref="L16:M16"/>
    <mergeCell ref="L17:M17"/>
    <mergeCell ref="L18:M18"/>
    <mergeCell ref="L14:M15"/>
    <mergeCell ref="J28:J30"/>
    <mergeCell ref="A6:C7"/>
    <mergeCell ref="A4:C5"/>
    <mergeCell ref="L28:M30"/>
    <mergeCell ref="K28:K30"/>
    <mergeCell ref="B30:C30"/>
    <mergeCell ref="I28:I30"/>
    <mergeCell ref="D4:E5"/>
    <mergeCell ref="B17:C17"/>
    <mergeCell ref="B18:C18"/>
    <mergeCell ref="B19:C19"/>
    <mergeCell ref="B20:C20"/>
    <mergeCell ref="J14:J15"/>
    <mergeCell ref="F14:F15"/>
    <mergeCell ref="G14:G15"/>
    <mergeCell ref="B15:C15"/>
    <mergeCell ref="B16:C16"/>
    <mergeCell ref="B22:C22"/>
    <mergeCell ref="O28:P30"/>
    <mergeCell ref="A28:A30"/>
    <mergeCell ref="B28:C28"/>
    <mergeCell ref="D28:D30"/>
    <mergeCell ref="E28:E30"/>
    <mergeCell ref="G28:G30"/>
    <mergeCell ref="F28:F30"/>
    <mergeCell ref="H28:H30"/>
    <mergeCell ref="B33:C33"/>
    <mergeCell ref="N33:N34"/>
    <mergeCell ref="O33:P34"/>
    <mergeCell ref="J31:J32"/>
    <mergeCell ref="J33:J34"/>
    <mergeCell ref="E31:E32"/>
    <mergeCell ref="F31:F32"/>
    <mergeCell ref="G31:G32"/>
    <mergeCell ref="H31:H32"/>
    <mergeCell ref="I31:I32"/>
    <mergeCell ref="K31:K32"/>
    <mergeCell ref="L31:M32"/>
    <mergeCell ref="N31:N32"/>
    <mergeCell ref="O31:P32"/>
    <mergeCell ref="E33:E34"/>
    <mergeCell ref="D35:D36"/>
    <mergeCell ref="E35:E36"/>
    <mergeCell ref="F35:F36"/>
    <mergeCell ref="G35:G36"/>
    <mergeCell ref="H35:H36"/>
    <mergeCell ref="K39:K40"/>
    <mergeCell ref="L39:M40"/>
    <mergeCell ref="J39:J40"/>
    <mergeCell ref="K33:K34"/>
    <mergeCell ref="L35:M36"/>
    <mergeCell ref="J35:J36"/>
    <mergeCell ref="J37:J38"/>
    <mergeCell ref="L33:M34"/>
    <mergeCell ref="I37:I38"/>
    <mergeCell ref="K37:K38"/>
    <mergeCell ref="L37:M38"/>
    <mergeCell ref="D37:D38"/>
    <mergeCell ref="E37:E38"/>
    <mergeCell ref="F37:F38"/>
    <mergeCell ref="G37:G38"/>
    <mergeCell ref="H37:H38"/>
    <mergeCell ref="F33:F34"/>
    <mergeCell ref="D39:D40"/>
    <mergeCell ref="G33:G34"/>
    <mergeCell ref="H39:H40"/>
    <mergeCell ref="N39:N40"/>
    <mergeCell ref="O39:P40"/>
    <mergeCell ref="K41:K42"/>
    <mergeCell ref="L41:M42"/>
    <mergeCell ref="N41:N42"/>
    <mergeCell ref="O41:P42"/>
    <mergeCell ref="J41:J42"/>
    <mergeCell ref="I41:I42"/>
    <mergeCell ref="A49:A50"/>
    <mergeCell ref="B49:C49"/>
    <mergeCell ref="D49:D50"/>
    <mergeCell ref="E49:E50"/>
    <mergeCell ref="F49:F50"/>
    <mergeCell ref="G49:G50"/>
    <mergeCell ref="B41:C41"/>
    <mergeCell ref="B42:C42"/>
    <mergeCell ref="B43:C43"/>
    <mergeCell ref="D47:D48"/>
    <mergeCell ref="E47:E48"/>
    <mergeCell ref="F47:F48"/>
    <mergeCell ref="G47:G48"/>
    <mergeCell ref="D45:D46"/>
    <mergeCell ref="E45:E46"/>
    <mergeCell ref="F45:F46"/>
    <mergeCell ref="G45:G46"/>
    <mergeCell ref="B50:C50"/>
    <mergeCell ref="D43:D44"/>
    <mergeCell ref="E43:E44"/>
    <mergeCell ref="F43:F44"/>
    <mergeCell ref="G43:G44"/>
    <mergeCell ref="D41:D42"/>
    <mergeCell ref="E41:E42"/>
    <mergeCell ref="E39:E40"/>
    <mergeCell ref="F39:F40"/>
    <mergeCell ref="G39:G40"/>
    <mergeCell ref="D31:D32"/>
    <mergeCell ref="D33:D34"/>
    <mergeCell ref="N49:N50"/>
    <mergeCell ref="O49:P50"/>
    <mergeCell ref="N47:N48"/>
    <mergeCell ref="O47:P48"/>
    <mergeCell ref="N43:N44"/>
    <mergeCell ref="O43:P44"/>
    <mergeCell ref="O45:P46"/>
    <mergeCell ref="K49:K50"/>
    <mergeCell ref="L49:M50"/>
    <mergeCell ref="L47:M48"/>
    <mergeCell ref="H49:H50"/>
    <mergeCell ref="I49:I50"/>
    <mergeCell ref="J49:J50"/>
    <mergeCell ref="I47:I48"/>
    <mergeCell ref="H43:H44"/>
    <mergeCell ref="I43:I44"/>
    <mergeCell ref="F41:F42"/>
    <mergeCell ref="G41:G42"/>
    <mergeCell ref="H41:H42"/>
    <mergeCell ref="R4:X5"/>
    <mergeCell ref="R6:X7"/>
    <mergeCell ref="R15:W15"/>
    <mergeCell ref="R30:W30"/>
    <mergeCell ref="J47:J48"/>
    <mergeCell ref="H45:H46"/>
    <mergeCell ref="I45:I46"/>
    <mergeCell ref="H47:H48"/>
    <mergeCell ref="K45:K46"/>
    <mergeCell ref="L45:M46"/>
    <mergeCell ref="N45:N46"/>
    <mergeCell ref="K47:K48"/>
    <mergeCell ref="K43:K44"/>
    <mergeCell ref="L43:M44"/>
    <mergeCell ref="J43:J44"/>
    <mergeCell ref="J45:J46"/>
    <mergeCell ref="H33:H34"/>
    <mergeCell ref="I33:I34"/>
    <mergeCell ref="O35:P36"/>
    <mergeCell ref="I39:I40"/>
    <mergeCell ref="N37:N38"/>
    <mergeCell ref="O37:P38"/>
    <mergeCell ref="I35:I36"/>
    <mergeCell ref="K35:K36"/>
  </mergeCells>
  <phoneticPr fontId="4"/>
  <conditionalFormatting sqref="D8:J11">
    <cfRule type="expression" dxfId="128" priority="2">
      <formula>$C$10="（未確定）"</formula>
    </cfRule>
    <cfRule type="expression" dxfId="127" priority="3">
      <formula>$C$10="✔"</formula>
    </cfRule>
  </conditionalFormatting>
  <dataValidations count="9">
    <dataValidation type="list" allowBlank="1" showInputMessage="1" showErrorMessage="1" sqref="K16:K25 K31:K50" xr:uid="{612315CC-B609-4B14-87C2-1AEB2BD5E543}">
      <formula1>"高専生,大学生,大学院生,ポスドク,教員,研究者,その他"</formula1>
    </dataValidation>
    <dataValidation type="date" imeMode="disabled" operator="lessThan" allowBlank="1" showInputMessage="1" showErrorMessage="1" sqref="E16:E25" xr:uid="{574D0297-B2E5-4A09-B190-6A13B61B348B}">
      <formula1>45439</formula1>
    </dataValidation>
    <dataValidation type="list" allowBlank="1" showInputMessage="1" showErrorMessage="1" sqref="J26" xr:uid="{2D4F71F7-AA3A-443A-A625-FFFCA91A7730}">
      <formula1>#REF!</formula1>
    </dataValidation>
    <dataValidation type="list" showInputMessage="1" showErrorMessage="1" sqref="H26:I26" xr:uid="{E4E806F4-603F-4CFE-AF6C-F8A8445B7187}">
      <formula1>INDIRECT("'3)招へい者4)受入れ体制'!C5:C"&amp;29-COUNTBLANK(送出し機関名))</formula1>
    </dataValidation>
    <dataValidation type="list" allowBlank="1" showInputMessage="1" showErrorMessage="1" sqref="K26" xr:uid="{9DA29818-0968-41FD-991B-5D8D1AC3C129}">
      <formula1>"高校生,大学生,大学院生,ポスドク,教員,研究者,その他"</formula1>
    </dataValidation>
    <dataValidation imeMode="disabled" allowBlank="1" showInputMessage="1" showErrorMessage="1" sqref="E26" xr:uid="{4A75FA89-9CC8-49CF-BD82-C76DEBDC3D30}"/>
    <dataValidation type="list" allowBlank="1" showInputMessage="1" showErrorMessage="1" sqref="D31 D33 D35 D37 D39 D41 D43 D45 D47 D49 D16:D26" xr:uid="{0BF42BA4-B985-47CC-8283-21D69D9BE987}">
      <formula1>"M,F"</formula1>
    </dataValidation>
    <dataValidation imeMode="off" allowBlank="1" showInputMessage="1" showErrorMessage="1" sqref="E31 E33 E35 E37 E39 E41 E43 E45 E47 B31:B50 E49 B16:B26" xr:uid="{60BC0427-3627-4424-8917-149F4A7F1355}"/>
    <dataValidation type="list" allowBlank="1" showInputMessage="1" showErrorMessage="1" sqref="N31 N33 N35 N37 N39 N41 N43 N45 N47 N49 N16:N26" xr:uid="{A152128F-65F8-4EEC-8239-C93C03BCBA0C}">
      <formula1>"引率者"</formula1>
    </dataValidation>
  </dataValidations>
  <printOptions horizontalCentered="1"/>
  <pageMargins left="0.39370078740157483" right="0.39370078740157483" top="0.39370078740157483" bottom="0.39370078740157483" header="0.19685039370078741" footer="0.19685039370078741"/>
  <pageSetup paperSize="9" scale="66" orientation="landscape" r:id="rId1"/>
  <rowBreaks count="1" manualBreakCount="1">
    <brk id="26" max="16"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75811-876A-49C1-B6D8-B08F381E4C51}">
  <sheetPr>
    <pageSetUpPr fitToPage="1"/>
  </sheetPr>
  <dimension ref="A1:K82"/>
  <sheetViews>
    <sheetView showGridLines="0" view="pageBreakPreview" zoomScaleNormal="100" zoomScaleSheetLayoutView="100" workbookViewId="0"/>
  </sheetViews>
  <sheetFormatPr defaultRowHeight="14.25"/>
  <cols>
    <col min="1" max="1" width="1.875" customWidth="1"/>
    <col min="2" max="2" width="5.75" customWidth="1"/>
    <col min="3" max="3" width="10.625" customWidth="1"/>
    <col min="4" max="4" width="10.875" customWidth="1"/>
    <col min="5" max="5" width="32.25" customWidth="1"/>
    <col min="6" max="6" width="10.625" customWidth="1"/>
    <col min="7" max="7" width="25.625" customWidth="1"/>
    <col min="8" max="8" width="2.125" customWidth="1"/>
    <col min="9" max="9" width="0.75" customWidth="1"/>
    <col min="10" max="10" width="1.625" customWidth="1"/>
  </cols>
  <sheetData>
    <row r="1" spans="1:11">
      <c r="A1" s="1"/>
      <c r="G1" s="529" t="str">
        <f>'【様式11-2】終了報告書（参加者実績）'!P1</f>
        <v>Ver.2401</v>
      </c>
      <c r="H1" s="529"/>
      <c r="I1" s="33"/>
    </row>
    <row r="2" spans="1:11">
      <c r="B2" t="str">
        <f>IF(参照シート➀!A2="","※参照シート➀に情報を貼りつけてください",参照シート➀!A2)</f>
        <v>【2024年度】　さくら招へいプログラム（相補的年間交流コース）</v>
      </c>
      <c r="H2" s="33" t="s">
        <v>252</v>
      </c>
      <c r="I2" s="33"/>
    </row>
    <row r="3" spans="1:11" ht="15.75">
      <c r="F3" s="248" t="s">
        <v>240</v>
      </c>
      <c r="G3" s="455"/>
      <c r="H3" s="455"/>
      <c r="I3" s="33"/>
    </row>
    <row r="4" spans="1:11" ht="25.5" customHeight="1" thickBot="1">
      <c r="B4" s="544" t="s">
        <v>239</v>
      </c>
      <c r="C4" s="544"/>
      <c r="D4" s="544"/>
      <c r="E4" s="544"/>
      <c r="F4" s="544"/>
      <c r="G4" s="544"/>
      <c r="H4" s="544"/>
      <c r="I4" s="73"/>
    </row>
    <row r="5" spans="1:11" ht="18" customHeight="1" thickTop="1">
      <c r="A5" s="27"/>
      <c r="B5" s="545" t="s">
        <v>65</v>
      </c>
      <c r="C5" s="546"/>
      <c r="D5" s="547" t="str">
        <f>IF(参照シート➀!C6="","※参照シート➀に情報を貼りつけてください",参照シート➀!C6)</f>
        <v>※参照シート➀に情報を貼りつけてください</v>
      </c>
      <c r="E5" s="548"/>
      <c r="F5" s="548"/>
      <c r="G5" s="548"/>
      <c r="H5" s="549"/>
      <c r="I5" s="96"/>
      <c r="J5" s="32"/>
      <c r="K5" s="111" t="s">
        <v>268</v>
      </c>
    </row>
    <row r="6" spans="1:11" ht="18" customHeight="1">
      <c r="A6" s="27"/>
      <c r="B6" s="530" t="s">
        <v>177</v>
      </c>
      <c r="C6" s="531"/>
      <c r="D6" s="532" t="str">
        <f>IF(参照シート➀!C11="","※参照シート➀に情報を貼りつけてください",参照シート➀!C11)</f>
        <v>※参照シート➀に情報を貼りつけてください</v>
      </c>
      <c r="E6" s="533"/>
      <c r="F6" s="533"/>
      <c r="G6" s="533"/>
      <c r="H6" s="534"/>
      <c r="I6" s="96"/>
      <c r="J6" s="31"/>
    </row>
    <row r="7" spans="1:11" ht="18" customHeight="1">
      <c r="A7" s="27"/>
      <c r="B7" s="530" t="s">
        <v>202</v>
      </c>
      <c r="C7" s="531"/>
      <c r="D7" s="532" t="str">
        <f>IF(参照シート➀!C8="","※参照シート➀に情報を貼りつけてください",参照シート➀!C8)</f>
        <v>※参照シート➀に情報を貼りつけてください</v>
      </c>
      <c r="E7" s="533"/>
      <c r="F7" s="533"/>
      <c r="G7" s="533"/>
      <c r="H7" s="534"/>
      <c r="I7" s="97"/>
      <c r="J7" s="31"/>
    </row>
    <row r="8" spans="1:11" ht="18" customHeight="1">
      <c r="A8" s="27"/>
      <c r="B8" s="550" t="s">
        <v>64</v>
      </c>
      <c r="C8" s="551"/>
      <c r="D8" s="65" t="s">
        <v>63</v>
      </c>
      <c r="E8" s="554" t="str">
        <f>IF(参照シート➀!C13="","※参照シート➀に情報を貼りつけてください",参照シート➀!C13&amp;参照シート➀!C14)</f>
        <v>※参照シート➀に情報を貼りつけてください</v>
      </c>
      <c r="F8" s="554"/>
      <c r="G8" s="554"/>
      <c r="H8" s="555"/>
      <c r="I8" s="69"/>
      <c r="J8" s="31"/>
      <c r="K8" s="29"/>
    </row>
    <row r="9" spans="1:11" ht="18" customHeight="1" thickBot="1">
      <c r="A9" s="27"/>
      <c r="B9" s="552"/>
      <c r="C9" s="553"/>
      <c r="D9" s="66" t="s">
        <v>62</v>
      </c>
      <c r="E9" s="556" t="str">
        <f>IF(参照シート➀!C15="","※参照シート➀に情報を貼りつけてください",参照シート➀!C15)</f>
        <v>※参照シート➀に情報を貼りつけてください</v>
      </c>
      <c r="F9" s="556"/>
      <c r="G9" s="556"/>
      <c r="H9" s="557"/>
      <c r="I9" s="67"/>
      <c r="J9" s="30"/>
    </row>
    <row r="10" spans="1:11" ht="14.45" customHeight="1" thickTop="1">
      <c r="A10" s="67"/>
      <c r="B10" s="67"/>
      <c r="C10" s="67"/>
      <c r="D10" s="67"/>
      <c r="E10" s="67"/>
      <c r="F10" s="67"/>
      <c r="G10" s="67"/>
      <c r="H10" s="67"/>
      <c r="I10" s="67"/>
      <c r="J10" s="67"/>
    </row>
    <row r="11" spans="1:11" ht="13.15" customHeight="1">
      <c r="A11" s="67"/>
      <c r="B11" s="112" t="s">
        <v>203</v>
      </c>
      <c r="C11" s="67"/>
      <c r="D11" s="67"/>
      <c r="E11" s="67"/>
      <c r="F11" s="67"/>
      <c r="G11" s="67"/>
      <c r="H11" s="67"/>
      <c r="I11" s="67"/>
      <c r="J11" s="67"/>
    </row>
    <row r="12" spans="1:11" ht="13.15" customHeight="1">
      <c r="A12" s="67"/>
      <c r="B12" s="67" t="s">
        <v>77</v>
      </c>
      <c r="C12" s="111" t="s">
        <v>204</v>
      </c>
      <c r="D12" s="67"/>
      <c r="E12" s="67"/>
      <c r="F12" s="314"/>
      <c r="G12" s="67"/>
      <c r="H12" s="67"/>
      <c r="I12" s="67"/>
      <c r="J12" s="67"/>
    </row>
    <row r="13" spans="1:11" ht="13.15" customHeight="1">
      <c r="A13" s="67"/>
      <c r="B13" s="67"/>
      <c r="C13" s="67" t="s">
        <v>277</v>
      </c>
      <c r="D13" s="67"/>
      <c r="E13" s="67"/>
      <c r="F13" s="67"/>
      <c r="G13" s="67"/>
      <c r="H13" s="67"/>
      <c r="I13" s="67"/>
      <c r="J13" s="67"/>
    </row>
    <row r="14" spans="1:11" ht="13.15" customHeight="1">
      <c r="A14" s="67"/>
      <c r="B14" s="67"/>
      <c r="C14" s="67" t="s">
        <v>278</v>
      </c>
      <c r="D14" s="67"/>
      <c r="E14" s="67"/>
      <c r="F14" s="67"/>
      <c r="G14" s="67"/>
      <c r="H14" s="67"/>
      <c r="I14" s="67"/>
      <c r="J14" s="67"/>
    </row>
    <row r="15" spans="1:11" ht="13.15" customHeight="1">
      <c r="A15" s="67"/>
      <c r="B15" s="67"/>
      <c r="C15" s="67" t="s">
        <v>205</v>
      </c>
      <c r="D15" s="67"/>
      <c r="E15" s="67"/>
      <c r="F15" s="67"/>
      <c r="G15" s="67"/>
      <c r="H15" s="67"/>
      <c r="I15" s="67"/>
      <c r="J15" s="67"/>
    </row>
    <row r="16" spans="1:11" ht="13.15" customHeight="1">
      <c r="A16" s="67"/>
      <c r="B16" s="67"/>
      <c r="C16" s="111" t="s">
        <v>279</v>
      </c>
      <c r="D16" s="67"/>
      <c r="E16" s="67"/>
      <c r="F16" s="67"/>
      <c r="G16" s="67"/>
      <c r="H16" s="67"/>
      <c r="I16" s="67"/>
      <c r="J16" s="67"/>
    </row>
    <row r="17" spans="1:10" ht="13.15" customHeight="1">
      <c r="A17" s="67"/>
      <c r="B17" s="67"/>
      <c r="C17" s="67" t="s">
        <v>280</v>
      </c>
      <c r="D17" s="67"/>
      <c r="E17" s="68"/>
      <c r="F17" s="68"/>
      <c r="G17" s="68"/>
      <c r="H17" s="67"/>
      <c r="I17" s="67"/>
      <c r="J17" s="67"/>
    </row>
    <row r="18" spans="1:10" ht="7.15" customHeight="1">
      <c r="A18" s="67"/>
      <c r="B18" s="67"/>
      <c r="C18" s="67"/>
      <c r="D18" s="67"/>
      <c r="E18" s="67"/>
      <c r="F18" s="67"/>
      <c r="G18" s="67"/>
      <c r="H18" s="67"/>
      <c r="I18" s="67"/>
      <c r="J18" s="67"/>
    </row>
    <row r="19" spans="1:10" ht="13.15" customHeight="1">
      <c r="A19" s="67"/>
      <c r="B19" s="67" t="s">
        <v>206</v>
      </c>
      <c r="C19" s="111" t="s">
        <v>207</v>
      </c>
      <c r="D19" s="67"/>
      <c r="E19" s="67"/>
      <c r="F19" s="314"/>
      <c r="G19" s="67"/>
      <c r="H19" s="67"/>
      <c r="I19" s="67"/>
      <c r="J19" s="67"/>
    </row>
    <row r="20" spans="1:10" ht="13.15" customHeight="1">
      <c r="A20" s="67"/>
      <c r="B20" s="67"/>
      <c r="C20" s="67" t="s">
        <v>208</v>
      </c>
      <c r="D20" s="67"/>
      <c r="E20" s="67"/>
      <c r="F20" s="67"/>
      <c r="G20" s="67"/>
      <c r="H20" s="67"/>
      <c r="I20" s="67"/>
      <c r="J20" s="67"/>
    </row>
    <row r="21" spans="1:10" ht="13.15" customHeight="1">
      <c r="A21" s="67"/>
      <c r="B21" s="67"/>
      <c r="C21" s="67" t="s">
        <v>209</v>
      </c>
      <c r="D21" s="67"/>
      <c r="E21" s="67"/>
      <c r="F21" s="67"/>
      <c r="G21" s="67"/>
      <c r="H21" s="67"/>
      <c r="I21" s="67"/>
      <c r="J21" s="67"/>
    </row>
    <row r="22" spans="1:10" ht="13.15" customHeight="1">
      <c r="A22" s="67"/>
      <c r="B22" s="67"/>
      <c r="C22" s="67" t="s">
        <v>210</v>
      </c>
      <c r="D22" s="67"/>
      <c r="E22" s="67"/>
      <c r="F22" s="67"/>
      <c r="G22" s="67"/>
      <c r="H22" s="67"/>
      <c r="I22" s="67"/>
      <c r="J22" s="67"/>
    </row>
    <row r="23" spans="1:10" ht="13.15" customHeight="1">
      <c r="A23" s="67"/>
      <c r="B23" s="67"/>
      <c r="C23" s="535"/>
      <c r="D23" s="536"/>
      <c r="E23" s="536"/>
      <c r="F23" s="536"/>
      <c r="G23" s="537"/>
      <c r="H23" s="67"/>
      <c r="I23" s="67"/>
      <c r="J23" s="67"/>
    </row>
    <row r="24" spans="1:10" ht="13.15" customHeight="1">
      <c r="A24" s="67"/>
      <c r="B24" s="67"/>
      <c r="C24" s="538"/>
      <c r="D24" s="539"/>
      <c r="E24" s="539"/>
      <c r="F24" s="539"/>
      <c r="G24" s="540"/>
      <c r="H24" s="67"/>
      <c r="I24" s="67"/>
      <c r="J24" s="67"/>
    </row>
    <row r="25" spans="1:10" ht="13.15" customHeight="1">
      <c r="A25" s="67"/>
      <c r="B25" s="67"/>
      <c r="C25" s="541"/>
      <c r="D25" s="542"/>
      <c r="E25" s="542"/>
      <c r="F25" s="542"/>
      <c r="G25" s="543"/>
      <c r="H25" s="67"/>
      <c r="I25" s="67"/>
      <c r="J25" s="67"/>
    </row>
    <row r="26" spans="1:10" ht="7.15" customHeight="1">
      <c r="A26" s="67"/>
    </row>
    <row r="27" spans="1:10" ht="13.15" customHeight="1">
      <c r="A27" s="67"/>
      <c r="B27" s="67" t="s">
        <v>211</v>
      </c>
      <c r="C27" s="111" t="s">
        <v>212</v>
      </c>
      <c r="D27" s="67"/>
      <c r="E27" s="67"/>
      <c r="F27" s="315"/>
      <c r="G27" s="67" t="s">
        <v>213</v>
      </c>
      <c r="H27" s="67"/>
      <c r="I27" s="67"/>
      <c r="J27" s="67"/>
    </row>
    <row r="28" spans="1:10" ht="13.15" customHeight="1">
      <c r="A28" s="67"/>
      <c r="B28" s="67"/>
      <c r="C28" s="67"/>
      <c r="D28" s="67"/>
      <c r="E28" s="67"/>
      <c r="F28" s="67"/>
      <c r="G28" s="67"/>
      <c r="H28" s="67"/>
      <c r="I28" s="67"/>
      <c r="J28" s="67"/>
    </row>
    <row r="29" spans="1:10" ht="13.15" customHeight="1">
      <c r="A29" s="67"/>
      <c r="B29" s="112" t="s">
        <v>214</v>
      </c>
      <c r="C29" s="67"/>
      <c r="D29" s="67"/>
      <c r="E29" s="67"/>
      <c r="F29" s="67"/>
      <c r="G29" s="67"/>
      <c r="H29" s="67"/>
      <c r="I29" s="67"/>
      <c r="J29" s="67"/>
    </row>
    <row r="30" spans="1:10" ht="13.15" customHeight="1">
      <c r="A30" s="67"/>
      <c r="B30" s="67" t="s">
        <v>77</v>
      </c>
      <c r="C30" s="111" t="s">
        <v>215</v>
      </c>
      <c r="D30" s="67"/>
      <c r="E30" s="67"/>
      <c r="F30" s="314"/>
      <c r="G30" s="67"/>
      <c r="H30" s="67"/>
      <c r="I30" s="67"/>
      <c r="J30" s="67"/>
    </row>
    <row r="31" spans="1:10" ht="13.15" customHeight="1">
      <c r="A31" s="67"/>
      <c r="B31" s="67"/>
      <c r="C31" s="67" t="s">
        <v>277</v>
      </c>
      <c r="D31" s="67"/>
      <c r="E31" s="67"/>
      <c r="F31" s="67"/>
      <c r="G31" s="67"/>
      <c r="H31" s="67"/>
      <c r="I31" s="67"/>
      <c r="J31" s="67"/>
    </row>
    <row r="32" spans="1:10" ht="13.15" customHeight="1">
      <c r="A32" s="67"/>
      <c r="B32" s="67"/>
      <c r="C32" s="67" t="s">
        <v>281</v>
      </c>
      <c r="D32" s="67"/>
      <c r="E32" s="67"/>
      <c r="F32" s="67"/>
      <c r="G32" s="67"/>
      <c r="H32" s="67"/>
      <c r="I32" s="67"/>
      <c r="J32" s="67"/>
    </row>
    <row r="33" spans="1:10" ht="13.15" customHeight="1">
      <c r="A33" s="67"/>
      <c r="B33" s="67"/>
      <c r="C33" s="67" t="s">
        <v>205</v>
      </c>
      <c r="D33" s="67"/>
      <c r="E33" s="67"/>
      <c r="F33" s="67"/>
      <c r="G33" s="67"/>
      <c r="H33" s="67"/>
      <c r="I33" s="67"/>
      <c r="J33" s="67"/>
    </row>
    <row r="34" spans="1:10" ht="13.15" customHeight="1">
      <c r="A34" s="67"/>
      <c r="B34" s="67"/>
      <c r="C34" s="111" t="s">
        <v>279</v>
      </c>
      <c r="D34" s="67"/>
      <c r="E34" s="67"/>
      <c r="F34" s="67"/>
      <c r="G34" s="67"/>
      <c r="H34" s="67"/>
      <c r="I34" s="67"/>
      <c r="J34" s="67"/>
    </row>
    <row r="35" spans="1:10" ht="13.15" customHeight="1">
      <c r="A35" s="67"/>
      <c r="B35" s="67"/>
      <c r="C35" s="67" t="s">
        <v>280</v>
      </c>
      <c r="D35" s="67"/>
      <c r="E35" s="68"/>
      <c r="F35" s="68"/>
      <c r="G35" s="68"/>
      <c r="H35" s="67"/>
      <c r="I35" s="67"/>
      <c r="J35" s="67"/>
    </row>
    <row r="36" spans="1:10" ht="9" customHeight="1">
      <c r="A36" s="67"/>
      <c r="B36" s="67"/>
      <c r="C36" s="67"/>
      <c r="D36" s="67"/>
      <c r="E36" s="67"/>
      <c r="F36" s="67"/>
      <c r="G36" s="67"/>
      <c r="H36" s="67"/>
      <c r="I36" s="67"/>
      <c r="J36" s="67"/>
    </row>
    <row r="37" spans="1:10" ht="13.15" customHeight="1">
      <c r="A37" s="67"/>
      <c r="B37" s="112" t="s">
        <v>216</v>
      </c>
      <c r="C37" s="67"/>
      <c r="D37" s="67"/>
      <c r="E37" s="67"/>
      <c r="F37" s="67"/>
      <c r="G37" s="67"/>
      <c r="H37" s="67"/>
      <c r="I37" s="67"/>
      <c r="J37" s="67"/>
    </row>
    <row r="38" spans="1:10" ht="13.15" customHeight="1">
      <c r="A38" s="67"/>
      <c r="B38" s="67" t="s">
        <v>77</v>
      </c>
      <c r="C38" s="111" t="s">
        <v>217</v>
      </c>
      <c r="D38" s="67"/>
      <c r="E38" s="67"/>
      <c r="G38" s="67"/>
      <c r="H38" s="67"/>
      <c r="I38" s="67"/>
      <c r="J38" s="67"/>
    </row>
    <row r="39" spans="1:10" ht="13.15" customHeight="1">
      <c r="A39" s="67"/>
      <c r="B39" s="67"/>
      <c r="C39" s="111" t="s">
        <v>218</v>
      </c>
      <c r="D39" s="67"/>
      <c r="E39" s="67"/>
      <c r="F39" s="314"/>
      <c r="G39" s="67"/>
      <c r="H39" s="67"/>
      <c r="I39" s="67"/>
      <c r="J39" s="67"/>
    </row>
    <row r="40" spans="1:10" ht="13.15" customHeight="1">
      <c r="A40" s="67"/>
      <c r="B40" s="67"/>
      <c r="C40" s="67" t="s">
        <v>277</v>
      </c>
      <c r="D40" s="67"/>
      <c r="E40" s="67"/>
      <c r="F40" s="67"/>
      <c r="G40" s="67"/>
      <c r="H40" s="67"/>
      <c r="I40" s="67"/>
      <c r="J40" s="67"/>
    </row>
    <row r="41" spans="1:10" ht="13.15" customHeight="1">
      <c r="A41" s="67"/>
      <c r="B41" s="67"/>
      <c r="C41" s="67" t="s">
        <v>278</v>
      </c>
      <c r="D41" s="67"/>
      <c r="E41" s="67"/>
      <c r="F41" s="67"/>
      <c r="G41" s="67"/>
      <c r="H41" s="67"/>
      <c r="I41" s="67"/>
      <c r="J41" s="67"/>
    </row>
    <row r="42" spans="1:10" ht="13.15" customHeight="1">
      <c r="A42" s="67"/>
      <c r="B42" s="67"/>
      <c r="C42" s="67" t="s">
        <v>205</v>
      </c>
      <c r="D42" s="67"/>
      <c r="E42" s="67"/>
      <c r="F42" s="67"/>
      <c r="G42" s="67"/>
      <c r="H42" s="67"/>
      <c r="I42" s="67"/>
      <c r="J42" s="67"/>
    </row>
    <row r="43" spans="1:10" ht="13.15" customHeight="1">
      <c r="A43" s="67"/>
      <c r="B43" s="67"/>
      <c r="C43" s="111" t="s">
        <v>279</v>
      </c>
      <c r="D43" s="67"/>
      <c r="E43" s="67"/>
      <c r="F43" s="67"/>
      <c r="G43" s="67"/>
      <c r="H43" s="67"/>
      <c r="I43" s="67"/>
      <c r="J43" s="67"/>
    </row>
    <row r="44" spans="1:10" ht="13.15" customHeight="1">
      <c r="A44" s="67"/>
      <c r="B44" s="67"/>
      <c r="C44" s="67" t="s">
        <v>280</v>
      </c>
      <c r="D44" s="67"/>
      <c r="E44" s="67"/>
      <c r="F44" s="67"/>
      <c r="G44" s="67"/>
      <c r="H44" s="67"/>
      <c r="I44" s="67"/>
      <c r="J44" s="67"/>
    </row>
    <row r="45" spans="1:10" ht="7.9" customHeight="1">
      <c r="A45" s="67"/>
      <c r="B45" s="112"/>
      <c r="C45" s="67"/>
      <c r="D45" s="67"/>
      <c r="E45" s="67"/>
      <c r="F45" s="67"/>
      <c r="G45" s="67"/>
      <c r="H45" s="67"/>
      <c r="I45" s="67"/>
      <c r="J45" s="67"/>
    </row>
    <row r="46" spans="1:10" ht="13.15" customHeight="1">
      <c r="A46" s="67"/>
      <c r="B46" s="67"/>
      <c r="C46" s="111" t="s">
        <v>219</v>
      </c>
      <c r="D46" s="67"/>
      <c r="E46" s="67"/>
      <c r="F46" s="314"/>
      <c r="G46" s="67"/>
      <c r="H46" s="67"/>
      <c r="I46" s="67"/>
      <c r="J46" s="67"/>
    </row>
    <row r="47" spans="1:10" ht="13.15" customHeight="1">
      <c r="A47" s="67"/>
      <c r="B47" s="67"/>
      <c r="C47" s="67" t="s">
        <v>277</v>
      </c>
      <c r="D47" s="67"/>
      <c r="E47" s="67"/>
      <c r="F47" s="67"/>
      <c r="G47" s="67"/>
      <c r="H47" s="67"/>
      <c r="I47" s="67"/>
      <c r="J47" s="67"/>
    </row>
    <row r="48" spans="1:10" ht="13.15" customHeight="1">
      <c r="A48" s="67"/>
      <c r="B48" s="67"/>
      <c r="C48" s="67" t="s">
        <v>278</v>
      </c>
      <c r="D48" s="67"/>
      <c r="E48" s="67"/>
      <c r="F48" s="67"/>
      <c r="G48" s="67"/>
      <c r="H48" s="67"/>
      <c r="I48" s="67"/>
      <c r="J48" s="67"/>
    </row>
    <row r="49" spans="1:10" ht="13.15" customHeight="1">
      <c r="A49" s="67"/>
      <c r="B49" s="67"/>
      <c r="C49" s="67" t="s">
        <v>205</v>
      </c>
      <c r="D49" s="67"/>
      <c r="E49" s="67"/>
      <c r="F49" s="67"/>
      <c r="G49" s="67"/>
      <c r="H49" s="67"/>
      <c r="I49" s="67"/>
      <c r="J49" s="67"/>
    </row>
    <row r="50" spans="1:10" ht="13.15" customHeight="1">
      <c r="A50" s="67"/>
      <c r="B50" s="67"/>
      <c r="C50" s="111" t="s">
        <v>279</v>
      </c>
      <c r="D50" s="67"/>
      <c r="E50" s="67"/>
      <c r="F50" s="67"/>
      <c r="G50" s="67"/>
      <c r="H50" s="67"/>
      <c r="I50" s="67"/>
      <c r="J50" s="67"/>
    </row>
    <row r="51" spans="1:10" ht="13.15" customHeight="1">
      <c r="A51" s="67"/>
      <c r="B51" s="67"/>
      <c r="C51" s="67" t="s">
        <v>280</v>
      </c>
      <c r="D51" s="67"/>
      <c r="E51" s="67"/>
      <c r="F51" s="67"/>
      <c r="G51" s="67"/>
      <c r="H51" s="67"/>
      <c r="I51" s="67"/>
      <c r="J51" s="67"/>
    </row>
    <row r="52" spans="1:10" ht="7.15" customHeight="1">
      <c r="A52" s="67"/>
      <c r="B52" s="112"/>
      <c r="C52" s="67"/>
      <c r="D52" s="67"/>
      <c r="E52" s="67"/>
      <c r="F52" s="67"/>
      <c r="G52" s="67"/>
      <c r="H52" s="67"/>
      <c r="I52" s="67"/>
      <c r="J52" s="67"/>
    </row>
    <row r="53" spans="1:10" ht="13.15" customHeight="1">
      <c r="A53" s="67"/>
      <c r="B53" s="112"/>
      <c r="C53" s="111" t="s">
        <v>220</v>
      </c>
      <c r="D53" s="67"/>
      <c r="E53" s="67"/>
      <c r="F53" s="314"/>
      <c r="G53" s="67"/>
      <c r="H53" s="67"/>
      <c r="I53" s="67"/>
      <c r="J53" s="67"/>
    </row>
    <row r="54" spans="1:10" ht="13.15" customHeight="1">
      <c r="A54" s="67"/>
      <c r="B54" s="112"/>
      <c r="C54" s="67" t="s">
        <v>277</v>
      </c>
      <c r="D54" s="67"/>
      <c r="E54" s="67"/>
      <c r="F54" s="67"/>
      <c r="G54" s="67"/>
      <c r="H54" s="67"/>
      <c r="I54" s="67"/>
      <c r="J54" s="67"/>
    </row>
    <row r="55" spans="1:10" ht="13.15" customHeight="1">
      <c r="A55" s="67"/>
      <c r="B55" s="112"/>
      <c r="C55" s="67" t="s">
        <v>278</v>
      </c>
      <c r="D55" s="67"/>
      <c r="E55" s="67"/>
      <c r="F55" s="67"/>
      <c r="G55" s="67"/>
      <c r="H55" s="67"/>
      <c r="I55" s="67"/>
      <c r="J55" s="67"/>
    </row>
    <row r="56" spans="1:10" ht="13.15" customHeight="1">
      <c r="A56" s="67"/>
      <c r="B56" s="112"/>
      <c r="C56" s="67" t="s">
        <v>205</v>
      </c>
      <c r="D56" s="67"/>
      <c r="E56" s="67"/>
      <c r="F56" s="67"/>
      <c r="G56" s="67"/>
      <c r="H56" s="67"/>
      <c r="I56" s="67"/>
      <c r="J56" s="67"/>
    </row>
    <row r="57" spans="1:10" ht="13.15" customHeight="1">
      <c r="A57" s="67"/>
      <c r="B57" s="112"/>
      <c r="C57" s="111" t="s">
        <v>279</v>
      </c>
      <c r="D57" s="67"/>
      <c r="E57" s="67"/>
      <c r="F57" s="67"/>
      <c r="G57" s="67"/>
      <c r="H57" s="67"/>
      <c r="I57" s="67"/>
      <c r="J57" s="67"/>
    </row>
    <row r="58" spans="1:10" ht="13.15" customHeight="1">
      <c r="A58" s="67"/>
      <c r="B58" s="112"/>
      <c r="C58" s="67" t="s">
        <v>280</v>
      </c>
      <c r="D58" s="67"/>
      <c r="E58" s="67"/>
      <c r="F58" s="67"/>
      <c r="G58" s="67"/>
      <c r="H58" s="67"/>
      <c r="I58" s="67"/>
      <c r="J58" s="67"/>
    </row>
    <row r="59" spans="1:10" ht="7.9" customHeight="1">
      <c r="A59" s="67"/>
      <c r="B59" s="112"/>
      <c r="C59" s="67"/>
      <c r="D59" s="67"/>
      <c r="E59" s="67"/>
      <c r="F59" s="67"/>
      <c r="G59" s="67"/>
      <c r="H59" s="67"/>
      <c r="I59" s="67"/>
      <c r="J59" s="67"/>
    </row>
    <row r="60" spans="1:10" ht="13.15" customHeight="1">
      <c r="A60" s="67"/>
      <c r="B60" s="67" t="s">
        <v>206</v>
      </c>
      <c r="C60" s="111" t="s">
        <v>221</v>
      </c>
      <c r="D60" s="67"/>
      <c r="E60" s="67"/>
      <c r="F60" s="314"/>
      <c r="G60" s="67"/>
      <c r="H60" s="67"/>
      <c r="I60" s="67"/>
      <c r="J60" s="67"/>
    </row>
    <row r="61" spans="1:10" ht="13.15" customHeight="1">
      <c r="A61" s="67"/>
      <c r="B61" s="67"/>
      <c r="C61" s="67" t="s">
        <v>277</v>
      </c>
      <c r="D61" s="67"/>
      <c r="E61" s="67"/>
      <c r="F61" s="67"/>
      <c r="G61" s="67"/>
      <c r="H61" s="67"/>
      <c r="I61" s="67"/>
      <c r="J61" s="67"/>
    </row>
    <row r="62" spans="1:10" ht="13.15" customHeight="1">
      <c r="A62" s="67"/>
      <c r="B62" s="67"/>
      <c r="C62" s="67" t="s">
        <v>278</v>
      </c>
      <c r="D62" s="67"/>
      <c r="E62" s="67"/>
      <c r="F62" s="67"/>
      <c r="G62" s="67"/>
      <c r="H62" s="67"/>
      <c r="I62" s="67"/>
      <c r="J62" s="67"/>
    </row>
    <row r="63" spans="1:10" ht="13.15" customHeight="1">
      <c r="A63" s="67"/>
      <c r="B63" s="67"/>
      <c r="C63" s="67" t="s">
        <v>205</v>
      </c>
      <c r="D63" s="67"/>
      <c r="E63" s="67"/>
      <c r="F63" s="67"/>
      <c r="G63" s="67"/>
      <c r="H63" s="67"/>
      <c r="I63" s="67"/>
      <c r="J63" s="67"/>
    </row>
    <row r="64" spans="1:10" ht="13.15" customHeight="1">
      <c r="A64" s="67"/>
      <c r="B64" s="67"/>
      <c r="C64" s="111" t="s">
        <v>279</v>
      </c>
      <c r="D64" s="67"/>
      <c r="E64" s="67"/>
      <c r="F64" s="67"/>
      <c r="G64" s="67"/>
      <c r="H64" s="67"/>
      <c r="I64" s="67"/>
      <c r="J64" s="67"/>
    </row>
    <row r="65" spans="1:10" ht="13.15" customHeight="1">
      <c r="A65" s="67"/>
      <c r="B65" s="67"/>
      <c r="C65" s="67" t="s">
        <v>280</v>
      </c>
      <c r="D65" s="67"/>
      <c r="E65" s="67"/>
      <c r="F65" s="67"/>
      <c r="G65" s="67"/>
      <c r="H65" s="67"/>
      <c r="I65" s="67"/>
      <c r="J65" s="67"/>
    </row>
    <row r="66" spans="1:10" ht="13.15" customHeight="1">
      <c r="A66" s="67"/>
      <c r="B66" s="67"/>
      <c r="C66" s="67"/>
      <c r="D66" s="67"/>
      <c r="E66" s="67"/>
      <c r="F66" s="67"/>
      <c r="G66" s="67"/>
      <c r="H66" s="67"/>
      <c r="I66" s="67"/>
      <c r="J66" s="67"/>
    </row>
    <row r="67" spans="1:10" ht="13.15" customHeight="1">
      <c r="A67" s="67"/>
      <c r="B67" s="112" t="s">
        <v>222</v>
      </c>
      <c r="C67" s="67"/>
      <c r="D67" s="67"/>
      <c r="E67" s="67"/>
      <c r="F67" s="67"/>
      <c r="G67" s="67"/>
      <c r="H67" s="67"/>
      <c r="I67" s="67"/>
      <c r="J67" s="67"/>
    </row>
    <row r="68" spans="1:10" ht="13.15" customHeight="1">
      <c r="A68" s="67"/>
      <c r="B68" s="67" t="s">
        <v>77</v>
      </c>
      <c r="C68" s="111" t="s">
        <v>223</v>
      </c>
      <c r="D68" s="67"/>
      <c r="E68" s="67"/>
      <c r="F68" s="314"/>
      <c r="G68" s="67"/>
      <c r="H68" s="67"/>
      <c r="I68" s="67"/>
      <c r="J68" s="67"/>
    </row>
    <row r="69" spans="1:10" ht="13.15" customHeight="1">
      <c r="A69" s="67"/>
      <c r="B69" s="67"/>
      <c r="C69" s="67" t="s">
        <v>224</v>
      </c>
      <c r="D69" s="67"/>
      <c r="E69" s="67"/>
      <c r="F69" s="67"/>
      <c r="G69" s="67"/>
      <c r="H69" s="67"/>
      <c r="I69" s="67"/>
      <c r="J69" s="67"/>
    </row>
    <row r="70" spans="1:10" ht="13.15" customHeight="1">
      <c r="A70" s="67"/>
      <c r="B70" s="67"/>
      <c r="C70" s="67" t="s">
        <v>225</v>
      </c>
      <c r="D70" s="67"/>
      <c r="E70" s="67"/>
      <c r="F70" s="67"/>
      <c r="G70" s="67"/>
      <c r="H70" s="67"/>
      <c r="I70" s="67"/>
      <c r="J70" s="67"/>
    </row>
    <row r="71" spans="1:10" ht="13.15" customHeight="1">
      <c r="A71" s="67"/>
      <c r="B71" s="67"/>
      <c r="C71" s="67" t="s">
        <v>205</v>
      </c>
      <c r="D71" s="67"/>
      <c r="E71" s="67"/>
      <c r="F71" s="67"/>
      <c r="G71" s="67"/>
      <c r="H71" s="67"/>
      <c r="I71" s="67"/>
      <c r="J71" s="67"/>
    </row>
    <row r="72" spans="1:10" ht="13.15" customHeight="1">
      <c r="A72" s="67"/>
      <c r="B72" s="67"/>
      <c r="C72" s="111" t="s">
        <v>226</v>
      </c>
      <c r="D72" s="67"/>
      <c r="E72" s="67"/>
      <c r="F72" s="67"/>
      <c r="G72" s="67"/>
      <c r="H72" s="67"/>
      <c r="I72" s="67"/>
      <c r="J72" s="67"/>
    </row>
    <row r="73" spans="1:10" ht="13.15" customHeight="1">
      <c r="A73" s="67"/>
      <c r="B73" s="67"/>
      <c r="C73" s="67" t="s">
        <v>227</v>
      </c>
      <c r="D73" s="67"/>
      <c r="E73" s="68"/>
      <c r="F73" s="68"/>
      <c r="G73" s="68"/>
      <c r="H73" s="67"/>
      <c r="I73" s="67"/>
      <c r="J73" s="67"/>
    </row>
    <row r="74" spans="1:10" ht="13.15" customHeight="1">
      <c r="A74" s="67"/>
      <c r="B74" s="67"/>
      <c r="C74" s="67"/>
      <c r="D74" s="67"/>
      <c r="E74" s="68"/>
      <c r="F74" s="68"/>
      <c r="G74" s="68"/>
      <c r="H74" s="67"/>
      <c r="I74" s="67"/>
      <c r="J74" s="67"/>
    </row>
    <row r="75" spans="1:10" ht="13.15" customHeight="1">
      <c r="A75" s="67"/>
      <c r="B75" s="112" t="s">
        <v>228</v>
      </c>
      <c r="C75" s="67"/>
      <c r="D75" s="67"/>
      <c r="E75" s="67"/>
      <c r="F75" s="67"/>
      <c r="G75" s="67"/>
      <c r="H75" s="67"/>
      <c r="I75" s="67"/>
      <c r="J75" s="67"/>
    </row>
    <row r="76" spans="1:10" ht="13.15" customHeight="1">
      <c r="A76" s="67"/>
      <c r="B76" s="67" t="s">
        <v>77</v>
      </c>
      <c r="C76" s="111" t="s">
        <v>229</v>
      </c>
      <c r="D76" s="67"/>
      <c r="E76" s="67"/>
      <c r="F76" s="314"/>
      <c r="G76" s="67"/>
      <c r="H76" s="67"/>
      <c r="I76" s="67"/>
      <c r="J76" s="67"/>
    </row>
    <row r="77" spans="1:10" ht="13.15" customHeight="1">
      <c r="A77" s="67"/>
      <c r="B77" s="67"/>
      <c r="C77" s="67" t="s">
        <v>277</v>
      </c>
      <c r="D77" s="67"/>
      <c r="E77" s="67"/>
      <c r="F77" s="67"/>
      <c r="G77" s="67"/>
      <c r="H77" s="67"/>
      <c r="I77" s="67"/>
      <c r="J77" s="67"/>
    </row>
    <row r="78" spans="1:10" ht="13.15" customHeight="1">
      <c r="A78" s="67"/>
      <c r="B78" s="67"/>
      <c r="C78" s="67" t="s">
        <v>278</v>
      </c>
      <c r="D78" s="67"/>
      <c r="E78" s="67"/>
      <c r="F78" s="67"/>
      <c r="G78" s="67"/>
      <c r="H78" s="67"/>
      <c r="I78" s="67"/>
      <c r="J78" s="67"/>
    </row>
    <row r="79" spans="1:10" ht="13.15" customHeight="1">
      <c r="A79" s="67"/>
      <c r="B79" s="67"/>
      <c r="C79" s="67" t="s">
        <v>205</v>
      </c>
      <c r="D79" s="67"/>
      <c r="E79" s="67"/>
      <c r="F79" s="67"/>
      <c r="G79" s="67"/>
      <c r="H79" s="67"/>
      <c r="I79" s="67"/>
      <c r="J79" s="67"/>
    </row>
    <row r="80" spans="1:10" ht="13.15" customHeight="1">
      <c r="A80" s="67"/>
      <c r="B80" s="67"/>
      <c r="C80" s="111" t="s">
        <v>279</v>
      </c>
      <c r="D80" s="67"/>
      <c r="E80" s="67"/>
      <c r="F80" s="67"/>
      <c r="G80" s="67"/>
      <c r="H80" s="67"/>
      <c r="I80" s="67"/>
      <c r="J80" s="67"/>
    </row>
    <row r="81" spans="1:10" ht="13.15" customHeight="1">
      <c r="A81" s="67"/>
      <c r="B81" s="67"/>
      <c r="C81" s="67" t="s">
        <v>280</v>
      </c>
      <c r="D81" s="67"/>
      <c r="E81" s="68"/>
      <c r="F81" s="68"/>
      <c r="G81" s="68"/>
      <c r="H81" s="67"/>
      <c r="I81" s="67"/>
      <c r="J81" s="67"/>
    </row>
    <row r="82" spans="1:10" ht="4.1500000000000004" customHeight="1">
      <c r="A82" s="67"/>
      <c r="B82" s="112"/>
      <c r="C82" s="67"/>
      <c r="D82" s="67"/>
      <c r="E82" s="67"/>
      <c r="F82" s="67"/>
      <c r="G82" s="67"/>
      <c r="H82" s="67"/>
      <c r="I82" s="67"/>
      <c r="J82" s="67"/>
    </row>
  </sheetData>
  <sheetProtection sheet="1" formatCells="0" formatColumns="0" formatRows="0" selectLockedCells="1"/>
  <mergeCells count="13">
    <mergeCell ref="G1:H1"/>
    <mergeCell ref="G3:H3"/>
    <mergeCell ref="B7:C7"/>
    <mergeCell ref="D7:H7"/>
    <mergeCell ref="C23:G25"/>
    <mergeCell ref="B4:H4"/>
    <mergeCell ref="B5:C5"/>
    <mergeCell ref="D5:H5"/>
    <mergeCell ref="B6:C6"/>
    <mergeCell ref="D6:H6"/>
    <mergeCell ref="B8:C9"/>
    <mergeCell ref="E8:H8"/>
    <mergeCell ref="E9:H9"/>
  </mergeCells>
  <phoneticPr fontId="4"/>
  <conditionalFormatting sqref="C13">
    <cfRule type="expression" dxfId="126" priority="54">
      <formula>#REF!=1</formula>
    </cfRule>
  </conditionalFormatting>
  <conditionalFormatting sqref="C14">
    <cfRule type="expression" dxfId="125" priority="53">
      <formula>#REF!=2</formula>
    </cfRule>
  </conditionalFormatting>
  <conditionalFormatting sqref="C15">
    <cfRule type="expression" dxfId="124" priority="52">
      <formula>#REF!=3</formula>
    </cfRule>
  </conditionalFormatting>
  <conditionalFormatting sqref="C16">
    <cfRule type="expression" dxfId="123" priority="51">
      <formula>#REF!=4</formula>
    </cfRule>
  </conditionalFormatting>
  <conditionalFormatting sqref="C17 H17 H35 H73:H74 H81">
    <cfRule type="expression" dxfId="122" priority="50">
      <formula>#REF!=5</formula>
    </cfRule>
  </conditionalFormatting>
  <conditionalFormatting sqref="C20">
    <cfRule type="expression" dxfId="121" priority="49">
      <formula>#REF!=1</formula>
    </cfRule>
  </conditionalFormatting>
  <conditionalFormatting sqref="C21:C22">
    <cfRule type="expression" dxfId="120" priority="48">
      <formula>#REF!=2</formula>
    </cfRule>
  </conditionalFormatting>
  <conditionalFormatting sqref="C31:C32">
    <cfRule type="expression" dxfId="119" priority="46">
      <formula>#REF!=1</formula>
    </cfRule>
  </conditionalFormatting>
  <conditionalFormatting sqref="C33">
    <cfRule type="expression" dxfId="118" priority="45">
      <formula>#REF!=3</formula>
    </cfRule>
  </conditionalFormatting>
  <conditionalFormatting sqref="C34">
    <cfRule type="expression" dxfId="117" priority="44">
      <formula>#REF!=4</formula>
    </cfRule>
  </conditionalFormatting>
  <conditionalFormatting sqref="C35">
    <cfRule type="expression" dxfId="116" priority="43">
      <formula>#REF!=5</formula>
    </cfRule>
  </conditionalFormatting>
  <conditionalFormatting sqref="C40">
    <cfRule type="expression" dxfId="115" priority="42">
      <formula>#REF!=1</formula>
    </cfRule>
  </conditionalFormatting>
  <conditionalFormatting sqref="C41">
    <cfRule type="expression" dxfId="114" priority="41">
      <formula>#REF!=2</formula>
    </cfRule>
  </conditionalFormatting>
  <conditionalFormatting sqref="C42">
    <cfRule type="expression" dxfId="113" priority="40">
      <formula>#REF!=3</formula>
    </cfRule>
  </conditionalFormatting>
  <conditionalFormatting sqref="C43">
    <cfRule type="expression" dxfId="112" priority="39">
      <formula>#REF!=4</formula>
    </cfRule>
  </conditionalFormatting>
  <conditionalFormatting sqref="C44">
    <cfRule type="expression" dxfId="111" priority="38">
      <formula>#REF!=5</formula>
    </cfRule>
  </conditionalFormatting>
  <conditionalFormatting sqref="C47">
    <cfRule type="expression" dxfId="110" priority="37">
      <formula>#REF!=1</formula>
    </cfRule>
  </conditionalFormatting>
  <conditionalFormatting sqref="C48">
    <cfRule type="expression" dxfId="109" priority="36">
      <formula>#REF!=2</formula>
    </cfRule>
  </conditionalFormatting>
  <conditionalFormatting sqref="C49">
    <cfRule type="expression" dxfId="108" priority="35">
      <formula>#REF!=3</formula>
    </cfRule>
  </conditionalFormatting>
  <conditionalFormatting sqref="C50">
    <cfRule type="expression" dxfId="107" priority="34">
      <formula>#REF!=4</formula>
    </cfRule>
  </conditionalFormatting>
  <conditionalFormatting sqref="C51">
    <cfRule type="expression" dxfId="106" priority="33">
      <formula>#REF!=5</formula>
    </cfRule>
  </conditionalFormatting>
  <conditionalFormatting sqref="C54">
    <cfRule type="expression" dxfId="105" priority="32">
      <formula>#REF!=1</formula>
    </cfRule>
  </conditionalFormatting>
  <conditionalFormatting sqref="C55">
    <cfRule type="expression" dxfId="104" priority="31">
      <formula>#REF!=2</formula>
    </cfRule>
  </conditionalFormatting>
  <conditionalFormatting sqref="C56">
    <cfRule type="expression" dxfId="103" priority="30">
      <formula>#REF!=3</formula>
    </cfRule>
  </conditionalFormatting>
  <conditionalFormatting sqref="C57">
    <cfRule type="expression" dxfId="102" priority="29">
      <formula>#REF!=4</formula>
    </cfRule>
  </conditionalFormatting>
  <conditionalFormatting sqref="C58">
    <cfRule type="expression" dxfId="101" priority="28">
      <formula>#REF!=5</formula>
    </cfRule>
  </conditionalFormatting>
  <conditionalFormatting sqref="C61">
    <cfRule type="expression" dxfId="100" priority="27">
      <formula>#REF!=1</formula>
    </cfRule>
  </conditionalFormatting>
  <conditionalFormatting sqref="C62">
    <cfRule type="expression" dxfId="99" priority="26">
      <formula>#REF!=2</formula>
    </cfRule>
  </conditionalFormatting>
  <conditionalFormatting sqref="C63">
    <cfRule type="expression" dxfId="98" priority="25">
      <formula>#REF!=3</formula>
    </cfRule>
  </conditionalFormatting>
  <conditionalFormatting sqref="C64">
    <cfRule type="expression" dxfId="97" priority="24">
      <formula>#REF!=4</formula>
    </cfRule>
  </conditionalFormatting>
  <conditionalFormatting sqref="C65:C66">
    <cfRule type="expression" dxfId="96" priority="23">
      <formula>#REF!=5</formula>
    </cfRule>
  </conditionalFormatting>
  <conditionalFormatting sqref="C69:C70">
    <cfRule type="expression" dxfId="95" priority="21">
      <formula>#REF!=1</formula>
    </cfRule>
  </conditionalFormatting>
  <conditionalFormatting sqref="C71">
    <cfRule type="expression" dxfId="94" priority="20">
      <formula>#REF!=3</formula>
    </cfRule>
  </conditionalFormatting>
  <conditionalFormatting sqref="C72">
    <cfRule type="expression" dxfId="93" priority="19">
      <formula>#REF!=4</formula>
    </cfRule>
  </conditionalFormatting>
  <conditionalFormatting sqref="C73:C74">
    <cfRule type="expression" dxfId="92" priority="18">
      <formula>#REF!=5</formula>
    </cfRule>
  </conditionalFormatting>
  <conditionalFormatting sqref="C77">
    <cfRule type="expression" dxfId="91" priority="17">
      <formula>#REF!=1</formula>
    </cfRule>
  </conditionalFormatting>
  <conditionalFormatting sqref="C78">
    <cfRule type="expression" dxfId="90" priority="16">
      <formula>#REF!=2</formula>
    </cfRule>
  </conditionalFormatting>
  <conditionalFormatting sqref="C79">
    <cfRule type="expression" dxfId="89" priority="15">
      <formula>#REF!=3</formula>
    </cfRule>
  </conditionalFormatting>
  <conditionalFormatting sqref="C80">
    <cfRule type="expression" dxfId="88" priority="14">
      <formula>#REF!=4</formula>
    </cfRule>
  </conditionalFormatting>
  <conditionalFormatting sqref="C81">
    <cfRule type="expression" dxfId="87" priority="13">
      <formula>#REF!=5</formula>
    </cfRule>
  </conditionalFormatting>
  <conditionalFormatting sqref="D5">
    <cfRule type="expression" dxfId="86" priority="58">
      <formula>$D$5="参照シートに情報を貼りつけてください"</formula>
    </cfRule>
  </conditionalFormatting>
  <conditionalFormatting sqref="D6:D7">
    <cfRule type="expression" dxfId="85" priority="57">
      <formula>$D$6="参照シートに情報を貼りつけてください"</formula>
    </cfRule>
  </conditionalFormatting>
  <conditionalFormatting sqref="D9">
    <cfRule type="expression" dxfId="84" priority="55">
      <formula>$E$9="参照シートに情報を貼りつけてください"</formula>
    </cfRule>
  </conditionalFormatting>
  <conditionalFormatting sqref="D8:G8 E9:G9">
    <cfRule type="expression" dxfId="83" priority="56">
      <formula>$E$8="参照シートに情報を貼りつけてください"</formula>
    </cfRule>
  </conditionalFormatting>
  <conditionalFormatting sqref="E17 E81">
    <cfRule type="expression" dxfId="82" priority="59">
      <formula>AND(#REF!=5,$E$17="")</formula>
    </cfRule>
  </conditionalFormatting>
  <conditionalFormatting sqref="E35">
    <cfRule type="expression" dxfId="81" priority="47">
      <formula>AND(#REF!=5,$E$17="")</formula>
    </cfRule>
  </conditionalFormatting>
  <conditionalFormatting sqref="E73:E74">
    <cfRule type="expression" dxfId="80" priority="22">
      <formula>AND(#REF!=5,$E$17="")</formula>
    </cfRule>
  </conditionalFormatting>
  <conditionalFormatting sqref="F12">
    <cfRule type="containsBlanks" dxfId="79" priority="2">
      <formula>LEN(TRIM(F12))=0</formula>
    </cfRule>
  </conditionalFormatting>
  <conditionalFormatting sqref="F19 F27 F30 F39 F46 F53 F60 F68 F76">
    <cfRule type="containsBlanks" dxfId="78" priority="3">
      <formula>LEN(TRIM(F19))=0</formula>
    </cfRule>
  </conditionalFormatting>
  <conditionalFormatting sqref="G3:H3">
    <cfRule type="containsBlanks" dxfId="77" priority="1">
      <formula>LEN(TRIM(G3))=0</formula>
    </cfRule>
  </conditionalFormatting>
  <dataValidations count="4">
    <dataValidation type="list" allowBlank="1" showInputMessage="1" showErrorMessage="1" sqref="F27" xr:uid="{A96F910A-EABC-46A1-BE02-37E180C8ED75}">
      <formula1>"1,2,3,4,5,6,7,8,9,10,11,12"</formula1>
    </dataValidation>
    <dataValidation type="list" allowBlank="1" showInputMessage="1" showErrorMessage="1" sqref="F19" xr:uid="{8C7096F8-876C-4A79-AC66-590A0544CA6A}">
      <formula1>"➀,➁"</formula1>
    </dataValidation>
    <dataValidation type="list" allowBlank="1" showInputMessage="1" showErrorMessage="1" sqref="F12 F30 F39 F46 F53 F60 F68 F76" xr:uid="{D00D23E0-F6E4-4A2B-84B8-9498A37E4A3C}">
      <formula1>"➀,➁,➂,④,⑤"</formula1>
    </dataValidation>
    <dataValidation imeMode="disabled" allowBlank="1" showInputMessage="1" showErrorMessage="1" errorTitle="入力形式を確認してください。" prompt="申請日を_x000a_「yyyy/m/d」の_x000a_形式で入力すると_x000a_和暦で表示されます。_x000a_" sqref="G3:H3" xr:uid="{B3F82732-024E-4870-85DC-A51CCAEF97A9}"/>
  </dataValidations>
  <printOptions horizontalCentered="1"/>
  <pageMargins left="0.59055118110236227" right="0.59055118110236227" top="0.59055118110236227" bottom="0.19685039370078741" header="0" footer="0.19685039370078741"/>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Group Box Q14">
              <controlPr defaultSize="0" autoFill="0" autoPict="0">
                <anchor moveWithCells="1">
                  <from>
                    <xdr:col>1</xdr:col>
                    <xdr:colOff>0</xdr:colOff>
                    <xdr:row>82</xdr:row>
                    <xdr:rowOff>0</xdr:rowOff>
                  </from>
                  <to>
                    <xdr:col>6</xdr:col>
                    <xdr:colOff>1733550</xdr:colOff>
                    <xdr:row>91</xdr:row>
                    <xdr:rowOff>9525</xdr:rowOff>
                  </to>
                </anchor>
              </controlPr>
            </control>
          </mc:Choice>
        </mc:AlternateContent>
        <mc:AlternateContent xmlns:mc="http://schemas.openxmlformats.org/markup-compatibility/2006">
          <mc:Choice Requires="x14">
            <control shapeId="23554" r:id="rId5" name="Group Box Q13">
              <controlPr defaultSize="0" autoFill="0" autoPict="0">
                <anchor moveWithCells="1">
                  <from>
                    <xdr:col>1</xdr:col>
                    <xdr:colOff>0</xdr:colOff>
                    <xdr:row>82</xdr:row>
                    <xdr:rowOff>0</xdr:rowOff>
                  </from>
                  <to>
                    <xdr:col>6</xdr:col>
                    <xdr:colOff>1733550</xdr:colOff>
                    <xdr:row>88</xdr:row>
                    <xdr:rowOff>0</xdr:rowOff>
                  </to>
                </anchor>
              </controlPr>
            </control>
          </mc:Choice>
        </mc:AlternateContent>
        <mc:AlternateContent xmlns:mc="http://schemas.openxmlformats.org/markup-compatibility/2006">
          <mc:Choice Requires="x14">
            <control shapeId="23555" r:id="rId6" name="Group Box Q11">
              <controlPr defaultSize="0" autoFill="0" autoPict="0">
                <anchor moveWithCells="1">
                  <from>
                    <xdr:col>1</xdr:col>
                    <xdr:colOff>0</xdr:colOff>
                    <xdr:row>82</xdr:row>
                    <xdr:rowOff>0</xdr:rowOff>
                  </from>
                  <to>
                    <xdr:col>6</xdr:col>
                    <xdr:colOff>1809750</xdr:colOff>
                    <xdr:row>88</xdr:row>
                    <xdr:rowOff>161925</xdr:rowOff>
                  </to>
                </anchor>
              </controlPr>
            </control>
          </mc:Choice>
        </mc:AlternateContent>
        <mc:AlternateContent xmlns:mc="http://schemas.openxmlformats.org/markup-compatibility/2006">
          <mc:Choice Requires="x14">
            <control shapeId="23556" r:id="rId7" name="Group Box Q10">
              <controlPr defaultSize="0" autoFill="0" autoPict="0">
                <anchor moveWithCells="1">
                  <from>
                    <xdr:col>1</xdr:col>
                    <xdr:colOff>0</xdr:colOff>
                    <xdr:row>82</xdr:row>
                    <xdr:rowOff>0</xdr:rowOff>
                  </from>
                  <to>
                    <xdr:col>6</xdr:col>
                    <xdr:colOff>1809750</xdr:colOff>
                    <xdr:row>89</xdr:row>
                    <xdr:rowOff>47625</xdr:rowOff>
                  </to>
                </anchor>
              </controlPr>
            </control>
          </mc:Choice>
        </mc:AlternateContent>
        <mc:AlternateContent xmlns:mc="http://schemas.openxmlformats.org/markup-compatibility/2006">
          <mc:Choice Requires="x14">
            <control shapeId="23557" r:id="rId8" name="Group Box Q9">
              <controlPr defaultSize="0" autoFill="0" autoPict="0">
                <anchor moveWithCells="1">
                  <from>
                    <xdr:col>1</xdr:col>
                    <xdr:colOff>0</xdr:colOff>
                    <xdr:row>82</xdr:row>
                    <xdr:rowOff>0</xdr:rowOff>
                  </from>
                  <to>
                    <xdr:col>6</xdr:col>
                    <xdr:colOff>1828800</xdr:colOff>
                    <xdr:row>90</xdr:row>
                    <xdr:rowOff>123825</xdr:rowOff>
                  </to>
                </anchor>
              </controlPr>
            </control>
          </mc:Choice>
        </mc:AlternateContent>
        <mc:AlternateContent xmlns:mc="http://schemas.openxmlformats.org/markup-compatibility/2006">
          <mc:Choice Requires="x14">
            <control shapeId="23558" r:id="rId9" name="Group Box Q8">
              <controlPr defaultSize="0" autoFill="0" autoPict="0">
                <anchor moveWithCells="1">
                  <from>
                    <xdr:col>1</xdr:col>
                    <xdr:colOff>0</xdr:colOff>
                    <xdr:row>82</xdr:row>
                    <xdr:rowOff>0</xdr:rowOff>
                  </from>
                  <to>
                    <xdr:col>6</xdr:col>
                    <xdr:colOff>1828800</xdr:colOff>
                    <xdr:row>89</xdr:row>
                    <xdr:rowOff>161925</xdr:rowOff>
                  </to>
                </anchor>
              </controlPr>
            </control>
          </mc:Choice>
        </mc:AlternateContent>
        <mc:AlternateContent xmlns:mc="http://schemas.openxmlformats.org/markup-compatibility/2006">
          <mc:Choice Requires="x14">
            <control shapeId="23559" r:id="rId10" name="Group Box Q7">
              <controlPr defaultSize="0" autoFill="0" autoPict="0">
                <anchor moveWithCells="1">
                  <from>
                    <xdr:col>1</xdr:col>
                    <xdr:colOff>0</xdr:colOff>
                    <xdr:row>82</xdr:row>
                    <xdr:rowOff>0</xdr:rowOff>
                  </from>
                  <to>
                    <xdr:col>6</xdr:col>
                    <xdr:colOff>1847850</xdr:colOff>
                    <xdr:row>89</xdr:row>
                    <xdr:rowOff>57150</xdr:rowOff>
                  </to>
                </anchor>
              </controlPr>
            </control>
          </mc:Choice>
        </mc:AlternateContent>
        <mc:AlternateContent xmlns:mc="http://schemas.openxmlformats.org/markup-compatibility/2006">
          <mc:Choice Requires="x14">
            <control shapeId="23560" r:id="rId11" name="Group Box Q4">
              <controlPr defaultSize="0" autoFill="0" autoPict="0">
                <anchor moveWithCells="1">
                  <from>
                    <xdr:col>1</xdr:col>
                    <xdr:colOff>0</xdr:colOff>
                    <xdr:row>82</xdr:row>
                    <xdr:rowOff>0</xdr:rowOff>
                  </from>
                  <to>
                    <xdr:col>6</xdr:col>
                    <xdr:colOff>1809750</xdr:colOff>
                    <xdr:row>91</xdr:row>
                    <xdr:rowOff>114300</xdr:rowOff>
                  </to>
                </anchor>
              </controlPr>
            </control>
          </mc:Choice>
        </mc:AlternateContent>
        <mc:AlternateContent xmlns:mc="http://schemas.openxmlformats.org/markup-compatibility/2006">
          <mc:Choice Requires="x14">
            <control shapeId="23561" r:id="rId12" name="Group Box Q3">
              <controlPr defaultSize="0" autoFill="0" autoPict="0">
                <anchor moveWithCells="1">
                  <from>
                    <xdr:col>1</xdr:col>
                    <xdr:colOff>0</xdr:colOff>
                    <xdr:row>82</xdr:row>
                    <xdr:rowOff>0</xdr:rowOff>
                  </from>
                  <to>
                    <xdr:col>6</xdr:col>
                    <xdr:colOff>1828800</xdr:colOff>
                    <xdr:row>89</xdr:row>
                    <xdr:rowOff>66675</xdr:rowOff>
                  </to>
                </anchor>
              </controlPr>
            </control>
          </mc:Choice>
        </mc:AlternateContent>
        <mc:AlternateContent xmlns:mc="http://schemas.openxmlformats.org/markup-compatibility/2006">
          <mc:Choice Requires="x14">
            <control shapeId="23562" r:id="rId13" name="Group Box Q2">
              <controlPr defaultSize="0" autoFill="0" autoPict="0">
                <anchor moveWithCells="1">
                  <from>
                    <xdr:col>1</xdr:col>
                    <xdr:colOff>0</xdr:colOff>
                    <xdr:row>17</xdr:row>
                    <xdr:rowOff>85725</xdr:rowOff>
                  </from>
                  <to>
                    <xdr:col>6</xdr:col>
                    <xdr:colOff>1828800</xdr:colOff>
                    <xdr:row>28</xdr:row>
                    <xdr:rowOff>38100</xdr:rowOff>
                  </to>
                </anchor>
              </controlPr>
            </control>
          </mc:Choice>
        </mc:AlternateContent>
        <mc:AlternateContent xmlns:mc="http://schemas.openxmlformats.org/markup-compatibility/2006">
          <mc:Choice Requires="x14">
            <control shapeId="23563" r:id="rId14" name="Group Box Q1">
              <controlPr defaultSize="0" autoFill="0" autoPict="0">
                <anchor moveWithCells="1">
                  <from>
                    <xdr:col>1</xdr:col>
                    <xdr:colOff>0</xdr:colOff>
                    <xdr:row>9</xdr:row>
                    <xdr:rowOff>66675</xdr:rowOff>
                  </from>
                  <to>
                    <xdr:col>6</xdr:col>
                    <xdr:colOff>1790700</xdr:colOff>
                    <xdr:row>18</xdr:row>
                    <xdr:rowOff>95250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56452-E8D5-4B88-BC1F-E5A9F9F8E83F}">
  <sheetPr codeName="Sheet4">
    <pageSetUpPr autoPageBreaks="0" fitToPage="1"/>
  </sheetPr>
  <dimension ref="A1:Q33"/>
  <sheetViews>
    <sheetView showGridLines="0" zoomScaleNormal="100" zoomScaleSheetLayoutView="100" workbookViewId="0">
      <selection activeCell="G7" sqref="G7:M8"/>
    </sheetView>
  </sheetViews>
  <sheetFormatPr defaultColWidth="9" defaultRowHeight="14.25"/>
  <cols>
    <col min="1" max="1" width="2" customWidth="1"/>
    <col min="2" max="2" width="13.125" customWidth="1"/>
    <col min="3" max="7" width="10.625" customWidth="1"/>
    <col min="8" max="8" width="4.625" customWidth="1"/>
    <col min="9" max="9" width="6.625" customWidth="1"/>
    <col min="10" max="11" width="5.375" customWidth="1"/>
    <col min="12" max="12" width="10.625" customWidth="1"/>
    <col min="13" max="13" width="8.375" customWidth="1"/>
    <col min="14" max="14" width="2.125" customWidth="1"/>
    <col min="15" max="15" width="1.125" customWidth="1"/>
    <col min="16" max="16" width="53.875" customWidth="1"/>
    <col min="17" max="17" width="5.125" customWidth="1"/>
  </cols>
  <sheetData>
    <row r="1" spans="1:16" ht="22.5" customHeight="1">
      <c r="A1" s="1"/>
      <c r="B1" s="611" t="e">
        <f>IF(#REF!="○","内部監査を実施する場合は本様式ではなく、【様式9】の内部監査実施用を提出してください。","")</f>
        <v>#REF!</v>
      </c>
      <c r="C1" s="611"/>
      <c r="D1" s="611"/>
      <c r="E1" s="611"/>
      <c r="F1" s="611"/>
      <c r="G1" s="611"/>
      <c r="H1" s="611"/>
      <c r="I1" s="611"/>
      <c r="J1" s="611"/>
      <c r="K1" s="611"/>
      <c r="L1" s="611"/>
      <c r="M1" s="611"/>
      <c r="N1" s="611"/>
    </row>
    <row r="2" spans="1:16" ht="10.5" customHeight="1">
      <c r="B2" s="40"/>
      <c r="C2" s="40"/>
      <c r="D2" s="40"/>
      <c r="E2" s="40"/>
      <c r="F2" s="40"/>
      <c r="G2" s="40"/>
      <c r="H2" s="40"/>
      <c r="I2" s="40"/>
      <c r="J2" s="40"/>
      <c r="K2" s="40"/>
      <c r="L2" s="40"/>
      <c r="M2" s="40"/>
      <c r="N2" s="33" t="s">
        <v>93</v>
      </c>
      <c r="P2" s="612" t="s">
        <v>99</v>
      </c>
    </row>
    <row r="3" spans="1:16" ht="13.5" customHeight="1" thickBot="1">
      <c r="B3" s="629" t="e">
        <f>"【様式8-1】経理様式1　"&amp;#REF!</f>
        <v>#REF!</v>
      </c>
      <c r="C3" s="629"/>
      <c r="D3" s="629"/>
      <c r="E3" s="629"/>
      <c r="F3" s="629"/>
      <c r="P3" s="612"/>
    </row>
    <row r="4" spans="1:16" ht="24" customHeight="1">
      <c r="B4" s="84" t="s">
        <v>9</v>
      </c>
      <c r="C4" s="2"/>
      <c r="D4" s="2"/>
      <c r="E4" s="2"/>
      <c r="F4" s="2"/>
      <c r="G4" s="3"/>
      <c r="H4" s="3"/>
      <c r="I4" s="3"/>
      <c r="J4" s="3"/>
      <c r="K4" s="3"/>
      <c r="L4" s="3"/>
      <c r="M4" s="3"/>
      <c r="N4" s="4"/>
      <c r="P4" s="612"/>
    </row>
    <row r="5" spans="1:16" ht="21" customHeight="1">
      <c r="B5" s="5"/>
      <c r="C5" s="6"/>
      <c r="D5" s="6"/>
      <c r="E5" s="6"/>
      <c r="F5" s="6"/>
      <c r="J5" s="623"/>
      <c r="K5" s="623"/>
      <c r="L5" s="623"/>
      <c r="M5" s="623"/>
      <c r="N5" s="8"/>
      <c r="P5" s="622" t="s">
        <v>100</v>
      </c>
    </row>
    <row r="6" spans="1:16" ht="21" customHeight="1">
      <c r="B6" s="5"/>
      <c r="C6" s="6"/>
      <c r="D6" s="6"/>
      <c r="E6" s="6"/>
      <c r="F6" s="6"/>
      <c r="J6" s="7"/>
      <c r="K6" s="7"/>
      <c r="L6" s="589" t="s">
        <v>41</v>
      </c>
      <c r="M6" s="590"/>
      <c r="N6" s="8"/>
      <c r="P6" s="622"/>
    </row>
    <row r="7" spans="1:16" ht="20.45" customHeight="1">
      <c r="B7" s="630" t="s">
        <v>68</v>
      </c>
      <c r="C7" s="631"/>
      <c r="D7" s="631"/>
      <c r="E7" s="631"/>
      <c r="F7" s="6"/>
      <c r="N7" s="8"/>
      <c r="P7" s="622"/>
    </row>
    <row r="8" spans="1:16" ht="36" customHeight="1">
      <c r="B8" s="630"/>
      <c r="C8" s="631"/>
      <c r="D8" s="631"/>
      <c r="E8" s="631"/>
      <c r="G8" s="85" t="s">
        <v>66</v>
      </c>
      <c r="H8" s="591" t="e">
        <f>IF(#REF!="","参照シートに情報を貼りつけてください",#REF!&amp;#REF!)</f>
        <v>#REF!</v>
      </c>
      <c r="I8" s="591"/>
      <c r="J8" s="591"/>
      <c r="K8" s="591"/>
      <c r="L8" s="591"/>
      <c r="M8" s="591"/>
      <c r="N8" s="9"/>
      <c r="P8" s="106" t="e">
        <f>IF(L6&lt;MAX('【様式8-2】'!C12:C42),"↖最終出金日より早い日付になっているようです。ご確認ください。",IF(L6&lt;IF(#REF!="",#REF!,#REF!),"↖プログラム終了日より早い日付になっているようです。ご確認ください。",""))</f>
        <v>#REF!</v>
      </c>
    </row>
    <row r="9" spans="1:16" ht="36" customHeight="1">
      <c r="B9" s="42"/>
      <c r="C9" s="43"/>
      <c r="D9" s="43"/>
      <c r="E9" s="43"/>
      <c r="G9" s="85" t="s">
        <v>46</v>
      </c>
      <c r="H9" s="591" t="e">
        <f>IF(#REF!="","参照シートに情報を貼りつけてください",#REF!)</f>
        <v>#REF!</v>
      </c>
      <c r="I9" s="591"/>
      <c r="J9" s="591"/>
      <c r="K9" s="591"/>
      <c r="L9" s="591"/>
      <c r="M9" s="591"/>
      <c r="N9" s="9"/>
    </row>
    <row r="10" spans="1:16" ht="36" customHeight="1">
      <c r="B10" s="42"/>
      <c r="C10" s="43"/>
      <c r="D10" s="43"/>
      <c r="E10" s="43"/>
      <c r="G10" s="85" t="s">
        <v>40</v>
      </c>
      <c r="H10" s="591" t="e">
        <f>IF(#REF!="","参照シートに情報を貼りつけてください",#REF!)</f>
        <v>#REF!</v>
      </c>
      <c r="I10" s="591"/>
      <c r="J10" s="591"/>
      <c r="K10" s="591"/>
      <c r="L10" s="591"/>
      <c r="M10" s="591"/>
      <c r="N10" s="9"/>
    </row>
    <row r="11" spans="1:16" ht="36" customHeight="1">
      <c r="B11" s="42"/>
      <c r="C11" s="43"/>
      <c r="D11" s="43"/>
      <c r="E11" s="43"/>
      <c r="G11" s="85" t="s">
        <v>36</v>
      </c>
      <c r="H11" s="626" t="e">
        <f>IF(#REF!="","参照シートに情報を貼りつけてください",#REF!)</f>
        <v>#REF!</v>
      </c>
      <c r="I11" s="627"/>
      <c r="J11" s="627"/>
      <c r="K11" s="627"/>
      <c r="L11" s="627"/>
      <c r="M11" s="628"/>
      <c r="N11" s="9"/>
      <c r="P11" s="114"/>
    </row>
    <row r="12" spans="1:16" ht="32.1" customHeight="1">
      <c r="B12" s="10"/>
      <c r="C12" s="11"/>
      <c r="D12" s="11"/>
      <c r="E12" s="11"/>
      <c r="F12" s="11"/>
      <c r="G12" s="11"/>
      <c r="I12" s="11"/>
      <c r="J12" s="11"/>
      <c r="K12" s="11"/>
      <c r="L12" s="640" t="e">
        <f>#REF!</f>
        <v>#REF!</v>
      </c>
      <c r="M12" s="640"/>
      <c r="N12" s="9"/>
      <c r="P12" s="114"/>
    </row>
    <row r="13" spans="1:16" ht="36" customHeight="1">
      <c r="B13" s="86" t="s">
        <v>37</v>
      </c>
      <c r="C13" s="619" t="e">
        <f>IF(#REF!="","参照シートに情報を貼りつけてください",#REF!)</f>
        <v>#REF!</v>
      </c>
      <c r="D13" s="620"/>
      <c r="E13" s="620"/>
      <c r="F13" s="620"/>
      <c r="G13" s="621"/>
      <c r="H13" s="594" t="s">
        <v>16</v>
      </c>
      <c r="I13" s="595"/>
      <c r="J13" s="596"/>
      <c r="K13" s="613">
        <f>M25</f>
        <v>0</v>
      </c>
      <c r="L13" s="614"/>
      <c r="M13" s="614"/>
      <c r="N13" s="615"/>
      <c r="P13" s="41"/>
    </row>
    <row r="14" spans="1:16" ht="12" customHeight="1">
      <c r="B14" s="624" t="e">
        <f>IF(#REF!=3,"実 施 機 関","受入れ機関")</f>
        <v>#REF!</v>
      </c>
      <c r="C14" s="632" t="e">
        <f>IF(#REF!="","参照シートに情報を貼りつけてください",#REF!)</f>
        <v>#REF!</v>
      </c>
      <c r="D14" s="633"/>
      <c r="E14" s="633"/>
      <c r="F14" s="633"/>
      <c r="G14" s="634"/>
      <c r="H14" s="597"/>
      <c r="I14" s="598"/>
      <c r="J14" s="599"/>
      <c r="K14" s="616"/>
      <c r="L14" s="617"/>
      <c r="M14" s="617"/>
      <c r="N14" s="618"/>
    </row>
    <row r="15" spans="1:16" ht="24" customHeight="1">
      <c r="B15" s="625"/>
      <c r="C15" s="635"/>
      <c r="D15" s="636"/>
      <c r="E15" s="636"/>
      <c r="F15" s="636"/>
      <c r="G15" s="637"/>
      <c r="H15" s="638"/>
      <c r="I15" s="606" t="s">
        <v>28</v>
      </c>
      <c r="J15" s="607"/>
      <c r="K15" s="649">
        <f>J25</f>
        <v>0</v>
      </c>
      <c r="L15" s="650"/>
      <c r="M15" s="650"/>
      <c r="N15" s="651"/>
      <c r="P15" s="558" t="s">
        <v>98</v>
      </c>
    </row>
    <row r="16" spans="1:16" ht="24" customHeight="1">
      <c r="B16" s="655" t="s">
        <v>55</v>
      </c>
      <c r="C16" s="632" t="e">
        <f>TRIM(IF(#REF!&amp;#REF!&amp;#REF!="","参照シートに情報を貼りつけてください",#REF!&amp;"　"&amp;#REF!&amp;"　"&amp;#REF!))</f>
        <v>#REF!</v>
      </c>
      <c r="D16" s="633"/>
      <c r="E16" s="633"/>
      <c r="F16" s="633"/>
      <c r="G16" s="634"/>
      <c r="H16" s="638"/>
      <c r="I16" s="604"/>
      <c r="J16" s="605"/>
      <c r="K16" s="652"/>
      <c r="L16" s="653"/>
      <c r="M16" s="653"/>
      <c r="N16" s="654"/>
      <c r="P16" s="558"/>
    </row>
    <row r="17" spans="2:17" ht="48" customHeight="1">
      <c r="B17" s="656"/>
      <c r="C17" s="635"/>
      <c r="D17" s="636"/>
      <c r="E17" s="636"/>
      <c r="F17" s="636"/>
      <c r="G17" s="637"/>
      <c r="H17" s="639"/>
      <c r="I17" s="604" t="s">
        <v>29</v>
      </c>
      <c r="J17" s="605"/>
      <c r="K17" s="664">
        <f>L25</f>
        <v>0</v>
      </c>
      <c r="L17" s="665"/>
      <c r="M17" s="665"/>
      <c r="N17" s="666"/>
      <c r="P17" s="558"/>
    </row>
    <row r="18" spans="2:17" ht="15.95" customHeight="1">
      <c r="B18" s="12"/>
      <c r="C18" s="11"/>
      <c r="D18" s="11"/>
      <c r="E18" s="11"/>
      <c r="F18" s="11"/>
      <c r="G18" s="11"/>
      <c r="H18" s="11"/>
      <c r="I18" s="11"/>
      <c r="J18" s="11"/>
      <c r="K18" s="11"/>
      <c r="L18" s="11"/>
      <c r="M18" s="11"/>
      <c r="N18" s="9"/>
      <c r="P18" s="558"/>
    </row>
    <row r="19" spans="2:17" ht="24" customHeight="1" thickBot="1">
      <c r="B19" s="87" t="s">
        <v>27</v>
      </c>
      <c r="C19" s="13"/>
      <c r="D19" s="13"/>
      <c r="E19" s="13"/>
      <c r="F19" s="13"/>
      <c r="G19" s="13"/>
      <c r="H19" s="13"/>
      <c r="I19" s="13"/>
      <c r="J19" s="13"/>
      <c r="K19" s="13"/>
      <c r="L19" s="13"/>
      <c r="M19" s="13"/>
      <c r="N19" s="14" t="s">
        <v>42</v>
      </c>
      <c r="P19" s="558"/>
    </row>
    <row r="20" spans="2:17" ht="21" customHeight="1">
      <c r="B20" s="15"/>
      <c r="C20" s="645" t="s">
        <v>48</v>
      </c>
      <c r="D20" s="646"/>
      <c r="E20" s="646"/>
      <c r="F20" s="646"/>
      <c r="G20" s="646"/>
      <c r="H20" s="646"/>
      <c r="I20" s="646"/>
      <c r="J20" s="647"/>
      <c r="K20" s="648"/>
      <c r="L20" s="88"/>
      <c r="M20" s="657" t="s">
        <v>0</v>
      </c>
      <c r="N20" s="648"/>
      <c r="P20" s="558"/>
    </row>
    <row r="21" spans="2:17" ht="21" customHeight="1" thickBot="1">
      <c r="B21" s="16"/>
      <c r="C21" s="602" t="s">
        <v>1</v>
      </c>
      <c r="D21" s="662" t="s">
        <v>49</v>
      </c>
      <c r="E21" s="606"/>
      <c r="F21" s="606"/>
      <c r="G21" s="606"/>
      <c r="H21" s="606"/>
      <c r="I21" s="607"/>
      <c r="J21" s="641" t="s">
        <v>3</v>
      </c>
      <c r="K21" s="642"/>
      <c r="L21" s="89" t="s">
        <v>52</v>
      </c>
      <c r="M21" s="658"/>
      <c r="N21" s="659"/>
      <c r="P21" s="561"/>
    </row>
    <row r="22" spans="2:17" ht="21" customHeight="1" thickTop="1">
      <c r="B22" s="16"/>
      <c r="C22" s="602"/>
      <c r="D22" s="600" t="s">
        <v>4</v>
      </c>
      <c r="E22" s="90" t="s">
        <v>45</v>
      </c>
      <c r="F22" s="600" t="s">
        <v>5</v>
      </c>
      <c r="G22" s="91" t="s">
        <v>44</v>
      </c>
      <c r="H22" s="641" t="s">
        <v>6</v>
      </c>
      <c r="I22" s="663"/>
      <c r="J22" s="641"/>
      <c r="K22" s="642"/>
      <c r="L22" s="92" t="s">
        <v>53</v>
      </c>
      <c r="M22" s="658"/>
      <c r="N22" s="659"/>
      <c r="P22" s="559" t="str">
        <f>IF(J25&gt;J27,"直接経費の計上が上限を超えています。",IF(H27=0,"予算額、決算金額入力後本案件の計上限度額が表示されます","本案件の一般管理費計上限度額：　"&amp;TEXT(ROUNDDOWN(J25/J27*L27,0),"#,##0円")))</f>
        <v>予算額、決算金額入力後本案件の計上限度額が表示されます</v>
      </c>
    </row>
    <row r="23" spans="2:17" ht="21" customHeight="1" thickBot="1">
      <c r="B23" s="16"/>
      <c r="C23" s="603"/>
      <c r="D23" s="601"/>
      <c r="E23" s="93" t="s">
        <v>50</v>
      </c>
      <c r="F23" s="601"/>
      <c r="G23" s="94" t="s">
        <v>51</v>
      </c>
      <c r="H23" s="643"/>
      <c r="I23" s="605"/>
      <c r="J23" s="643"/>
      <c r="K23" s="644"/>
      <c r="L23" s="95"/>
      <c r="M23" s="660"/>
      <c r="N23" s="661"/>
      <c r="P23" s="560"/>
    </row>
    <row r="24" spans="2:17" ht="11.1" customHeight="1" thickTop="1">
      <c r="B24" s="562" t="s">
        <v>17</v>
      </c>
      <c r="C24" s="51"/>
      <c r="D24" s="52"/>
      <c r="E24" s="53"/>
      <c r="F24" s="52"/>
      <c r="G24" s="54"/>
      <c r="H24" s="55"/>
      <c r="I24" s="56"/>
      <c r="J24" s="584" t="s">
        <v>78</v>
      </c>
      <c r="K24" s="585"/>
      <c r="L24" s="59" t="s">
        <v>79</v>
      </c>
      <c r="M24" s="57"/>
      <c r="N24" s="58"/>
      <c r="P24" s="49"/>
    </row>
    <row r="25" spans="2:17" ht="45.95" customHeight="1">
      <c r="B25" s="563"/>
      <c r="C25" s="150">
        <f>'【様式8-2】'!F42</f>
        <v>0</v>
      </c>
      <c r="D25" s="151">
        <f>'【様式8-2】'!G42</f>
        <v>0</v>
      </c>
      <c r="E25" s="151">
        <f>'【様式8-2】'!H42</f>
        <v>0</v>
      </c>
      <c r="F25" s="151">
        <f>'【様式8-2】'!I42</f>
        <v>0</v>
      </c>
      <c r="G25" s="149">
        <f>'【様式8-2】'!J42</f>
        <v>0</v>
      </c>
      <c r="H25" s="582">
        <f>SUM(D25:G25)</f>
        <v>0</v>
      </c>
      <c r="I25" s="583"/>
      <c r="J25" s="582">
        <f>SUM(C25,H25)</f>
        <v>0</v>
      </c>
      <c r="K25" s="581"/>
      <c r="L25" s="50"/>
      <c r="M25" s="580">
        <f>SUM(J25,L25)</f>
        <v>0</v>
      </c>
      <c r="N25" s="581"/>
      <c r="P25" s="565" t="str">
        <f>IF(M27=0,"",IF(J25&gt;J27,"※直接経費が予算金額を超えています。修正してください。",IF(L25&gt;ROUNDDOWN(J25/J27*L27,0),"※一般管理費が上限金額を超えています。修正してください。",IF(OR(AND($C$25-$C$27&gt;500000,$C$25-$C$27&gt;$C$27*0.3),AND($D$25-$D$27&gt;500000,$D$25-$D$27&gt;$D$27*0.3),AND($E$25-$E$27&gt;500000,$E$25-$E$27&gt;$E$27*0.3),AND($F$25-$F$27&gt;500000,$F$25-$F$27&gt;$F$27*0.3),AND($G$25-$G$27&gt;500000,$G$25-$G$27&gt;$G$27*0.3)),"注意！　流用制限を超えています。業務承認変更申請書を提出してください。",IF(C31&lt;C27-C25,"渡航費は他の費用に流用できません。修正してください。","")))))</f>
        <v/>
      </c>
      <c r="Q25" s="565"/>
    </row>
    <row r="26" spans="2:17" ht="11.1" customHeight="1">
      <c r="B26" s="562" t="s">
        <v>18</v>
      </c>
      <c r="C26" s="51"/>
      <c r="D26" s="52"/>
      <c r="E26" s="53"/>
      <c r="F26" s="52"/>
      <c r="G26" s="54"/>
      <c r="H26" s="55"/>
      <c r="I26" s="56"/>
      <c r="J26" s="584" t="s">
        <v>80</v>
      </c>
      <c r="K26" s="585"/>
      <c r="L26" s="59" t="s">
        <v>81</v>
      </c>
      <c r="M26" s="57"/>
      <c r="N26" s="58"/>
      <c r="P26" s="102"/>
      <c r="Q26" s="102"/>
    </row>
    <row r="27" spans="2:17" ht="45.95" customHeight="1" thickBot="1">
      <c r="B27" s="564"/>
      <c r="C27" s="60"/>
      <c r="D27" s="61"/>
      <c r="E27" s="61"/>
      <c r="F27" s="61"/>
      <c r="G27" s="62"/>
      <c r="H27" s="592">
        <f>SUM(D27:G27)</f>
        <v>0</v>
      </c>
      <c r="I27" s="593"/>
      <c r="J27" s="592">
        <f>SUM(C27:G27)</f>
        <v>0</v>
      </c>
      <c r="K27" s="576"/>
      <c r="L27" s="63"/>
      <c r="M27" s="575">
        <f>SUM(J27,L27)</f>
        <v>0</v>
      </c>
      <c r="N27" s="576"/>
      <c r="O27" s="17"/>
      <c r="P27" s="558" t="s">
        <v>110</v>
      </c>
      <c r="Q27" s="103"/>
    </row>
    <row r="28" spans="2:17" ht="15.95" customHeight="1">
      <c r="B28" s="18"/>
      <c r="C28" s="19"/>
      <c r="D28" s="19"/>
      <c r="E28" s="19"/>
      <c r="F28" s="19"/>
      <c r="G28" s="19"/>
      <c r="H28" s="19"/>
      <c r="I28" s="19"/>
      <c r="J28" s="19"/>
      <c r="K28" s="19"/>
      <c r="L28" s="20"/>
      <c r="M28" s="19"/>
      <c r="N28" s="21"/>
      <c r="P28" s="558"/>
      <c r="Q28" s="103"/>
    </row>
    <row r="29" spans="2:17" ht="24" customHeight="1" thickBot="1">
      <c r="B29" s="126" t="s">
        <v>95</v>
      </c>
      <c r="C29" s="22"/>
      <c r="D29" s="22"/>
      <c r="E29" s="22"/>
      <c r="F29" s="22"/>
      <c r="G29" s="22"/>
      <c r="H29" s="22"/>
      <c r="I29" s="22"/>
      <c r="J29" s="22"/>
      <c r="K29" s="22"/>
      <c r="L29" s="22"/>
      <c r="M29" s="23"/>
      <c r="N29" s="24"/>
      <c r="P29" s="558"/>
      <c r="Q29" s="103"/>
    </row>
    <row r="30" spans="2:17" ht="39.950000000000003" customHeight="1">
      <c r="B30" s="566" t="s">
        <v>54</v>
      </c>
      <c r="C30" s="573" t="s">
        <v>28</v>
      </c>
      <c r="D30" s="574"/>
      <c r="E30" s="574"/>
      <c r="F30" s="577" t="s">
        <v>29</v>
      </c>
      <c r="G30" s="578"/>
      <c r="H30" s="578"/>
      <c r="I30" s="579"/>
      <c r="J30" s="574" t="s">
        <v>30</v>
      </c>
      <c r="K30" s="574"/>
      <c r="L30" s="574"/>
      <c r="M30" s="574"/>
      <c r="N30" s="610"/>
      <c r="O30" s="25"/>
      <c r="P30" s="558"/>
      <c r="Q30" s="103"/>
    </row>
    <row r="31" spans="2:17" ht="39.950000000000003" customHeight="1" thickBot="1">
      <c r="B31" s="567"/>
      <c r="C31" s="608">
        <f>J27-J25</f>
        <v>0</v>
      </c>
      <c r="D31" s="609"/>
      <c r="E31" s="609"/>
      <c r="F31" s="568">
        <f>L27-L25</f>
        <v>0</v>
      </c>
      <c r="G31" s="569"/>
      <c r="H31" s="569"/>
      <c r="I31" s="570"/>
      <c r="J31" s="571">
        <f>M27-M25</f>
        <v>0</v>
      </c>
      <c r="K31" s="571"/>
      <c r="L31" s="571"/>
      <c r="M31" s="571"/>
      <c r="N31" s="572"/>
      <c r="O31" s="45"/>
      <c r="P31" s="103"/>
      <c r="Q31" s="103"/>
    </row>
    <row r="32" spans="2:17" ht="117.95" customHeight="1" thickBot="1">
      <c r="B32" s="153" t="s">
        <v>7</v>
      </c>
      <c r="C32" s="586"/>
      <c r="D32" s="587"/>
      <c r="E32" s="587"/>
      <c r="F32" s="587"/>
      <c r="G32" s="587"/>
      <c r="H32" s="587"/>
      <c r="I32" s="587"/>
      <c r="J32" s="587"/>
      <c r="K32" s="587"/>
      <c r="L32" s="587"/>
      <c r="M32" s="587"/>
      <c r="N32" s="588"/>
      <c r="P32" s="83" t="s">
        <v>86</v>
      </c>
    </row>
    <row r="33" spans="2:14" ht="15.75">
      <c r="B33" s="11" t="s">
        <v>8</v>
      </c>
      <c r="C33" s="11"/>
      <c r="D33" s="11"/>
      <c r="E33" s="11"/>
      <c r="F33" s="11"/>
      <c r="G33" s="11"/>
      <c r="H33" s="11"/>
      <c r="I33" s="11"/>
      <c r="J33" s="11"/>
      <c r="K33" s="11"/>
      <c r="L33" s="11"/>
      <c r="M33" s="11"/>
      <c r="N33" s="11"/>
    </row>
  </sheetData>
  <sheetProtection algorithmName="SHA-512" hashValue="xWsPff+lQCSY4cJGfxi5CMTTjWa6Po67BFRsa+n4er2Leu/hdunEi1mraLjzFnmP40xOpPXSMXqmYgi+BL9rhQ==" saltValue="EEbW+UQdl1heESv9Z3xXBA==" spinCount="100000" sheet="1" formatCells="0" formatColumns="0" formatRows="0"/>
  <mergeCells count="54">
    <mergeCell ref="J21:K23"/>
    <mergeCell ref="C20:K20"/>
    <mergeCell ref="K15:N16"/>
    <mergeCell ref="B16:B17"/>
    <mergeCell ref="M20:N23"/>
    <mergeCell ref="D21:I21"/>
    <mergeCell ref="H22:I23"/>
    <mergeCell ref="K17:N17"/>
    <mergeCell ref="C16:G17"/>
    <mergeCell ref="B1:N1"/>
    <mergeCell ref="P2:P4"/>
    <mergeCell ref="K13:N14"/>
    <mergeCell ref="C13:G13"/>
    <mergeCell ref="P5:P7"/>
    <mergeCell ref="J5:M5"/>
    <mergeCell ref="B14:B15"/>
    <mergeCell ref="H11:M11"/>
    <mergeCell ref="B3:F3"/>
    <mergeCell ref="B7:E8"/>
    <mergeCell ref="C14:G15"/>
    <mergeCell ref="H15:H17"/>
    <mergeCell ref="L12:M12"/>
    <mergeCell ref="C32:N32"/>
    <mergeCell ref="L6:M6"/>
    <mergeCell ref="H8:M8"/>
    <mergeCell ref="H10:M10"/>
    <mergeCell ref="J27:K27"/>
    <mergeCell ref="J25:K25"/>
    <mergeCell ref="H27:I27"/>
    <mergeCell ref="H13:J14"/>
    <mergeCell ref="F22:F23"/>
    <mergeCell ref="D22:D23"/>
    <mergeCell ref="C21:C23"/>
    <mergeCell ref="I17:J17"/>
    <mergeCell ref="I15:J16"/>
    <mergeCell ref="C31:E31"/>
    <mergeCell ref="H9:M9"/>
    <mergeCell ref="J30:N30"/>
    <mergeCell ref="P27:P30"/>
    <mergeCell ref="P22:P23"/>
    <mergeCell ref="P15:P21"/>
    <mergeCell ref="B24:B25"/>
    <mergeCell ref="B26:B27"/>
    <mergeCell ref="P25:Q25"/>
    <mergeCell ref="B30:B31"/>
    <mergeCell ref="F31:I31"/>
    <mergeCell ref="J31:N31"/>
    <mergeCell ref="C30:E30"/>
    <mergeCell ref="M27:N27"/>
    <mergeCell ref="F30:I30"/>
    <mergeCell ref="M25:N25"/>
    <mergeCell ref="H25:I25"/>
    <mergeCell ref="J24:K24"/>
    <mergeCell ref="J26:K26"/>
  </mergeCells>
  <phoneticPr fontId="4"/>
  <conditionalFormatting sqref="A2:Q33">
    <cfRule type="expression" dxfId="76" priority="1">
      <formula>#REF!="○"</formula>
    </cfRule>
  </conditionalFormatting>
  <conditionalFormatting sqref="C13">
    <cfRule type="expression" dxfId="75" priority="45">
      <formula>$C$13="参照シートに情報を貼りつけてください"</formula>
    </cfRule>
  </conditionalFormatting>
  <conditionalFormatting sqref="C14">
    <cfRule type="expression" dxfId="74" priority="61">
      <formula>$C$14="参照シートに情報を貼りつけてください"</formula>
    </cfRule>
  </conditionalFormatting>
  <conditionalFormatting sqref="C25">
    <cfRule type="expression" dxfId="73" priority="14">
      <formula>AND($C$25-$C$27&gt;500000,$C$25-$C$27&gt;$C$27*0.3)</formula>
    </cfRule>
  </conditionalFormatting>
  <conditionalFormatting sqref="C16:G17">
    <cfRule type="expression" dxfId="72" priority="13">
      <formula>$C$16="参照シートに情報を貼りつけてください"</formula>
    </cfRule>
  </conditionalFormatting>
  <conditionalFormatting sqref="C31:H31">
    <cfRule type="cellIs" dxfId="71" priority="9" operator="lessThan">
      <formula>0</formula>
    </cfRule>
  </conditionalFormatting>
  <conditionalFormatting sqref="C26:J26 L26:Q26">
    <cfRule type="expression" dxfId="70" priority="8">
      <formula>#REF!="○"</formula>
    </cfRule>
  </conditionalFormatting>
  <conditionalFormatting sqref="D25">
    <cfRule type="expression" dxfId="69" priority="28">
      <formula>AND($D$25-$D$27&gt;500000,$D$25-$D$27&gt;$D$27*0.3)</formula>
    </cfRule>
  </conditionalFormatting>
  <conditionalFormatting sqref="E25">
    <cfRule type="expression" dxfId="68" priority="25">
      <formula>AND($E$25-$E$27&gt;500000,$E$25-$E$27&gt;$E$27*0.3)</formula>
    </cfRule>
  </conditionalFormatting>
  <conditionalFormatting sqref="F25">
    <cfRule type="expression" dxfId="67" priority="24">
      <formula>AND($F$25-$F$27&gt;500000,$F$25-$F$27&gt;$F$27*0.3)</formula>
    </cfRule>
  </conditionalFormatting>
  <conditionalFormatting sqref="G25">
    <cfRule type="expression" dxfId="66" priority="23">
      <formula>AND($G$25-$G$27&gt;500000,$G$25-$G$27&gt;$G$27*0.3)</formula>
    </cfRule>
  </conditionalFormatting>
  <conditionalFormatting sqref="H25">
    <cfRule type="expression" dxfId="65" priority="37">
      <formula>$H$25&gt;$H$27</formula>
    </cfRule>
  </conditionalFormatting>
  <conditionalFormatting sqref="H11:L11">
    <cfRule type="expression" dxfId="64" priority="46">
      <formula>$H$11="参照シートに情報を貼りつけてください"</formula>
    </cfRule>
  </conditionalFormatting>
  <conditionalFormatting sqref="H8:M8">
    <cfRule type="expression" dxfId="63" priority="49">
      <formula>$H$8="参照シートに情報を貼りつけてください"</formula>
    </cfRule>
  </conditionalFormatting>
  <conditionalFormatting sqref="H9:M9">
    <cfRule type="expression" dxfId="62" priority="48">
      <formula>$H$9="参照シートに情報を貼りつけてください"</formula>
    </cfRule>
  </conditionalFormatting>
  <conditionalFormatting sqref="H10:M10">
    <cfRule type="expression" dxfId="61" priority="47">
      <formula>$H$10="参照シートに情報を貼りつけてください"</formula>
    </cfRule>
  </conditionalFormatting>
  <conditionalFormatting sqref="J25">
    <cfRule type="expression" dxfId="60" priority="17">
      <formula>$J$25&gt;$J$27</formula>
    </cfRule>
  </conditionalFormatting>
  <conditionalFormatting sqref="J31:N31">
    <cfRule type="cellIs" dxfId="59" priority="33" operator="lessThan">
      <formula>0</formula>
    </cfRule>
  </conditionalFormatting>
  <conditionalFormatting sqref="L25 C27:G27 L27">
    <cfRule type="containsBlanks" dxfId="58" priority="15">
      <formula>LEN(TRIM(C25))=0</formula>
    </cfRule>
  </conditionalFormatting>
  <conditionalFormatting sqref="L25">
    <cfRule type="expression" dxfId="57" priority="53">
      <formula>$L$25&gt;$J$25/$J$27*$L$27</formula>
    </cfRule>
  </conditionalFormatting>
  <conditionalFormatting sqref="L6:M6">
    <cfRule type="expression" dxfId="56" priority="2">
      <formula>$L$6="(報告日)"</formula>
    </cfRule>
    <cfRule type="containsBlanks" dxfId="55" priority="11">
      <formula>LEN(TRIM(L6))=0</formula>
    </cfRule>
  </conditionalFormatting>
  <conditionalFormatting sqref="M25:N25">
    <cfRule type="expression" dxfId="52" priority="16">
      <formula>$M$25&gt;$M$27</formula>
    </cfRule>
  </conditionalFormatting>
  <conditionalFormatting sqref="O30">
    <cfRule type="expression" dxfId="51" priority="30">
      <formula>$O$30="注意！　流用制限を超えています。業務承認変更申請書を提出してください。"</formula>
    </cfRule>
  </conditionalFormatting>
  <conditionalFormatting sqref="O31">
    <cfRule type="expression" dxfId="50" priority="32">
      <formula>$O$31="※直接経費が予算金額を超えています。「経理様式2」を修正してください。"</formula>
    </cfRule>
  </conditionalFormatting>
  <conditionalFormatting sqref="O31:P31">
    <cfRule type="expression" dxfId="49" priority="29">
      <formula>$O$31="注意！　流用制限を超えています。業務承認変更申請書を提出してください。"</formula>
    </cfRule>
    <cfRule type="expression" dxfId="48" priority="31">
      <formula>$O$31="※一般管理費が上限金額を超えています。修正してください。"</formula>
    </cfRule>
  </conditionalFormatting>
  <conditionalFormatting sqref="P25">
    <cfRule type="expression" dxfId="47" priority="7">
      <formula>#REF!="×"</formula>
    </cfRule>
  </conditionalFormatting>
  <dataValidations count="3">
    <dataValidation imeMode="off" allowBlank="1" showInputMessage="1" showErrorMessage="1" sqref="C27:G27 L25 L27" xr:uid="{79F44C2A-D4F7-4E5F-8622-7EED7BC45864}"/>
    <dataValidation type="date" imeMode="disabled" allowBlank="1" showInputMessage="1" showErrorMessage="1" prompt="最終出金日以降の報告日を_x000a_「YYYY/M/D」の_x000a_形式で入力すると_x000a_和暦で表示されます" sqref="L6:M6" xr:uid="{65FCD45A-E261-4E8A-B210-E7B0B9652918}">
      <formula1>45383</formula1>
      <formula2>45777</formula2>
    </dataValidation>
    <dataValidation imeMode="hiragana" allowBlank="1" showInputMessage="1" showErrorMessage="1" sqref="C32:N32" xr:uid="{9D4D6D45-B843-45BE-A92E-97DBF219E61D}"/>
  </dataValidations>
  <printOptions horizontalCentered="1"/>
  <pageMargins left="0.59055118110236227" right="0.59055118110236227" top="0.59055118110236227" bottom="0.39370078740157483" header="0.31496062992125984" footer="0.19685039370078741"/>
  <pageSetup paperSize="9" scale="75" orientation="portrait" r:id="rId1"/>
  <ignoredErrors>
    <ignoredError sqref="H25" formulaRange="1"/>
  </ignoredErrors>
  <extLst>
    <ext xmlns:x14="http://schemas.microsoft.com/office/spreadsheetml/2009/9/main" uri="{78C0D931-6437-407d-A8EE-F0AAD7539E65}">
      <x14:conditionalFormattings>
        <x14:conditionalFormatting xmlns:xm="http://schemas.microsoft.com/office/excel/2006/main">
          <x14:cfRule type="expression" priority="50" id="{69FD5AF8-A69A-458F-9128-2BF8D715308C}">
            <xm:f>$L$6&lt;MAX('【様式8-2】'!$C$12:$C$42)</xm:f>
            <x14:dxf>
              <fill>
                <patternFill>
                  <bgColor rgb="FFFF0000"/>
                </patternFill>
              </fill>
            </x14:dxf>
          </x14:cfRule>
          <x14:cfRule type="expression" priority="51" id="{D30575BC-AD41-46C6-804D-1AF0708298B5}">
            <xm:f>OR(L6&lt;MAX('【様式8-2】'!C12:C42),L6&lt;IF(#REF!="",#REF!,#REF!))</xm:f>
            <x14:dxf>
              <fill>
                <patternFill>
                  <bgColor rgb="FFFF0000"/>
                </patternFill>
              </fill>
            </x14:dxf>
          </x14:cfRule>
          <xm:sqref>L6:M6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AC92B-4D62-4A30-80DC-BA900B84C55B}">
  <sheetPr codeName="Sheet5">
    <pageSetUpPr fitToPage="1"/>
  </sheetPr>
  <dimension ref="B1:P48"/>
  <sheetViews>
    <sheetView showGridLines="0" zoomScaleNormal="100" zoomScaleSheetLayoutView="100" workbookViewId="0">
      <pane xSplit="1" ySplit="2" topLeftCell="B3" activePane="bottomRight" state="frozen"/>
      <selection activeCell="G7" sqref="G7:M8"/>
      <selection pane="topRight" activeCell="G7" sqref="G7:M8"/>
      <selection pane="bottomLeft" activeCell="G7" sqref="G7:M8"/>
      <selection pane="bottomRight" activeCell="G7" sqref="G7:M8"/>
    </sheetView>
  </sheetViews>
  <sheetFormatPr defaultColWidth="9" defaultRowHeight="14.25"/>
  <cols>
    <col min="1" max="1" width="1.5" style="26" customWidth="1"/>
    <col min="2" max="2" width="3.875" style="26" customWidth="1"/>
    <col min="3" max="3" width="10.625" style="26" customWidth="1"/>
    <col min="4" max="4" width="46.125" style="26" customWidth="1"/>
    <col min="5" max="10" width="10.125" style="26" customWidth="1"/>
    <col min="11" max="14" width="11.625" style="26" customWidth="1"/>
    <col min="15" max="15" width="1.75" style="26" customWidth="1"/>
    <col min="16" max="16" width="38.625" style="26" customWidth="1"/>
    <col min="17" max="16384" width="9" style="26"/>
  </cols>
  <sheetData>
    <row r="1" spans="2:16" ht="15" customHeight="1" thickTop="1">
      <c r="B1" s="109" t="s">
        <v>90</v>
      </c>
      <c r="C1" s="104" t="s">
        <v>88</v>
      </c>
      <c r="D1" s="684" t="s">
        <v>94</v>
      </c>
      <c r="E1" s="107"/>
      <c r="F1" s="680" t="s">
        <v>11</v>
      </c>
      <c r="G1" s="681"/>
      <c r="H1" s="681"/>
      <c r="I1" s="681"/>
      <c r="J1" s="683"/>
      <c r="K1" s="680" t="s">
        <v>14</v>
      </c>
      <c r="L1" s="681"/>
      <c r="M1" s="681"/>
      <c r="N1" s="682"/>
      <c r="O1" s="78"/>
      <c r="P1" s="677" t="s">
        <v>47</v>
      </c>
    </row>
    <row r="2" spans="2:16" ht="24" customHeight="1" thickBot="1">
      <c r="B2" s="110" t="s">
        <v>91</v>
      </c>
      <c r="C2" s="128" t="s">
        <v>106</v>
      </c>
      <c r="D2" s="674"/>
      <c r="E2" s="108" t="s">
        <v>89</v>
      </c>
      <c r="F2" s="76" t="s">
        <v>1</v>
      </c>
      <c r="G2" s="76" t="s">
        <v>4</v>
      </c>
      <c r="H2" s="77" t="s">
        <v>84</v>
      </c>
      <c r="I2" s="76" t="s">
        <v>5</v>
      </c>
      <c r="J2" s="77" t="s">
        <v>83</v>
      </c>
      <c r="K2" s="76" t="s">
        <v>12</v>
      </c>
      <c r="L2" s="129" t="s">
        <v>102</v>
      </c>
      <c r="M2" s="129" t="s">
        <v>103</v>
      </c>
      <c r="N2" s="100" t="s">
        <v>15</v>
      </c>
      <c r="O2" s="79"/>
      <c r="P2" s="677"/>
    </row>
    <row r="3" spans="2:16" ht="15" thickTop="1">
      <c r="B3" s="678" t="e">
        <f>"【様式8-2】経理様式2　"&amp;#REF!</f>
        <v>#REF!</v>
      </c>
      <c r="C3" s="678"/>
      <c r="D3" s="678"/>
      <c r="N3" s="81" t="str">
        <f>'【様式8-1】'!N2</f>
        <v>Ver. 2401</v>
      </c>
    </row>
    <row r="4" spans="2:16" ht="21" customHeight="1" thickBot="1">
      <c r="B4" s="44" t="s">
        <v>38</v>
      </c>
      <c r="P4" s="686" t="s">
        <v>111</v>
      </c>
    </row>
    <row r="5" spans="2:16" ht="22.5" customHeight="1">
      <c r="B5" s="670" t="e">
        <f>"受付番号_"&amp;'【様式8-1】'!B14</f>
        <v>#REF!</v>
      </c>
      <c r="C5" s="672"/>
      <c r="D5" s="687" t="e">
        <f>'【様式8-1】'!C13&amp;"_"&amp;'【様式8-1】'!C14</f>
        <v>#REF!</v>
      </c>
      <c r="E5" s="688"/>
      <c r="F5" s="689"/>
      <c r="J5" s="115" t="s">
        <v>28</v>
      </c>
      <c r="K5" s="113" t="s">
        <v>74</v>
      </c>
      <c r="L5" s="113" t="s">
        <v>31</v>
      </c>
      <c r="M5" s="116" t="s">
        <v>85</v>
      </c>
      <c r="N5" s="117" t="s">
        <v>32</v>
      </c>
      <c r="O5" s="74"/>
      <c r="P5" s="686"/>
    </row>
    <row r="6" spans="2:16" ht="22.5" customHeight="1">
      <c r="B6" s="679" t="s">
        <v>70</v>
      </c>
      <c r="C6" s="679"/>
      <c r="D6" s="687" t="e">
        <f>'【様式8-1】'!C16</f>
        <v>#REF!</v>
      </c>
      <c r="E6" s="688"/>
      <c r="F6" s="689"/>
      <c r="J6" s="118" t="s">
        <v>1</v>
      </c>
      <c r="K6" s="71">
        <f>'【様式8-1】'!C27</f>
        <v>0</v>
      </c>
      <c r="L6" s="71">
        <f>'【様式8-1】'!C25</f>
        <v>0</v>
      </c>
      <c r="M6" s="80" t="s">
        <v>72</v>
      </c>
      <c r="N6" s="119">
        <f>IF(M7="","",IF(L6&gt;K6,0,K6-L6))</f>
        <v>0</v>
      </c>
      <c r="O6" s="48"/>
      <c r="P6" s="686"/>
    </row>
    <row r="7" spans="2:16" ht="22.5" customHeight="1" thickBot="1">
      <c r="B7" s="690" t="s">
        <v>112</v>
      </c>
      <c r="C7" s="690"/>
      <c r="D7" s="690"/>
      <c r="E7" s="690"/>
      <c r="F7" s="152" t="s">
        <v>101</v>
      </c>
      <c r="G7" s="685" t="str">
        <f>IF(OR(N7&lt;0,N8&lt;0),"　※支出額が契約金額を超えています。"&amp;CHAR(10)&amp;  "修正してください。","")</f>
        <v/>
      </c>
      <c r="H7" s="685"/>
      <c r="I7" s="685"/>
      <c r="J7" s="120" t="s">
        <v>2</v>
      </c>
      <c r="K7" s="70">
        <f>'【様式8-1】'!H27</f>
        <v>0</v>
      </c>
      <c r="L7" s="70">
        <f>'【様式8-1】'!H25</f>
        <v>0</v>
      </c>
      <c r="M7" s="72">
        <f>IF(L8&gt;K8,"",IF(K6-L6&gt;0,0,IF(L6-K6&gt;L7-K7,L6-K6,K7-L7)))</f>
        <v>0</v>
      </c>
      <c r="N7" s="121">
        <f>IF(M7="","",K7-L7-M7)</f>
        <v>0</v>
      </c>
      <c r="O7" s="48"/>
      <c r="P7" s="686"/>
    </row>
    <row r="8" spans="2:16" ht="22.5" customHeight="1" thickTop="1" thickBot="1">
      <c r="C8" s="127"/>
      <c r="D8" s="147"/>
      <c r="E8" s="147"/>
      <c r="F8" s="148" t="s">
        <v>108</v>
      </c>
      <c r="G8" s="685"/>
      <c r="H8" s="685"/>
      <c r="I8" s="685"/>
      <c r="J8" s="122" t="s">
        <v>71</v>
      </c>
      <c r="K8" s="123">
        <f>'【様式8-1】'!J27</f>
        <v>0</v>
      </c>
      <c r="L8" s="123">
        <f>'【様式8-1】'!J25</f>
        <v>0</v>
      </c>
      <c r="M8" s="124" t="s">
        <v>72</v>
      </c>
      <c r="N8" s="125">
        <f>K8-L8</f>
        <v>0</v>
      </c>
      <c r="O8" s="75"/>
      <c r="P8" s="686"/>
    </row>
    <row r="9" spans="2:16" ht="21" customHeight="1">
      <c r="B9" s="34"/>
      <c r="D9" s="668" t="s">
        <v>109</v>
      </c>
      <c r="E9" s="668"/>
      <c r="F9" s="668"/>
      <c r="G9" s="668"/>
      <c r="H9" s="668"/>
      <c r="I9" s="668"/>
      <c r="J9" s="47" t="s">
        <v>73</v>
      </c>
      <c r="N9" s="46" t="s">
        <v>10</v>
      </c>
      <c r="P9" s="675" t="s">
        <v>104</v>
      </c>
    </row>
    <row r="10" spans="2:16" ht="14.1" customHeight="1">
      <c r="B10" s="135" t="s">
        <v>90</v>
      </c>
      <c r="C10" s="673" t="s">
        <v>105</v>
      </c>
      <c r="D10" s="673" t="s">
        <v>94</v>
      </c>
      <c r="E10" s="136"/>
      <c r="F10" s="670" t="s">
        <v>11</v>
      </c>
      <c r="G10" s="671"/>
      <c r="H10" s="671"/>
      <c r="I10" s="671"/>
      <c r="J10" s="672"/>
      <c r="K10" s="670" t="s">
        <v>14</v>
      </c>
      <c r="L10" s="671"/>
      <c r="M10" s="671"/>
      <c r="N10" s="672"/>
      <c r="P10" s="676"/>
    </row>
    <row r="11" spans="2:16" ht="24">
      <c r="B11" s="137" t="s">
        <v>91</v>
      </c>
      <c r="C11" s="674"/>
      <c r="D11" s="674"/>
      <c r="E11" s="108" t="s">
        <v>89</v>
      </c>
      <c r="F11" s="76" t="s">
        <v>1</v>
      </c>
      <c r="G11" s="76" t="s">
        <v>4</v>
      </c>
      <c r="H11" s="77" t="s">
        <v>84</v>
      </c>
      <c r="I11" s="76" t="s">
        <v>5</v>
      </c>
      <c r="J11" s="77" t="s">
        <v>83</v>
      </c>
      <c r="K11" s="76" t="s">
        <v>12</v>
      </c>
      <c r="L11" s="77" t="s">
        <v>92</v>
      </c>
      <c r="M11" s="77" t="s">
        <v>13</v>
      </c>
      <c r="N11" s="138" t="s">
        <v>15</v>
      </c>
      <c r="P11" s="676"/>
    </row>
    <row r="12" spans="2:16" ht="56.1" customHeight="1">
      <c r="B12" s="139">
        <v>1</v>
      </c>
      <c r="C12" s="130"/>
      <c r="D12" s="131"/>
      <c r="E12" s="155" t="str">
        <f t="shared" ref="E12:E41" si="0">IF(SUM(F12:J12)=0,"",SUM(F12:J12))</f>
        <v/>
      </c>
      <c r="F12" s="132"/>
      <c r="G12" s="132"/>
      <c r="H12" s="132"/>
      <c r="I12" s="132"/>
      <c r="J12" s="132"/>
      <c r="K12" s="133"/>
      <c r="L12" s="134"/>
      <c r="M12" s="134"/>
      <c r="N12" s="140"/>
      <c r="O12" s="82"/>
      <c r="P12" s="669" t="s">
        <v>113</v>
      </c>
    </row>
    <row r="13" spans="2:16" ht="56.1" customHeight="1">
      <c r="B13" s="139">
        <v>2</v>
      </c>
      <c r="C13" s="130"/>
      <c r="D13" s="131"/>
      <c r="E13" s="155" t="str">
        <f t="shared" si="0"/>
        <v/>
      </c>
      <c r="F13" s="132"/>
      <c r="G13" s="132"/>
      <c r="H13" s="132"/>
      <c r="I13" s="132"/>
      <c r="J13" s="132"/>
      <c r="K13" s="133"/>
      <c r="L13" s="134"/>
      <c r="M13" s="134"/>
      <c r="N13" s="140"/>
      <c r="O13" s="82"/>
      <c r="P13" s="669"/>
    </row>
    <row r="14" spans="2:16" ht="56.1" customHeight="1">
      <c r="B14" s="139">
        <v>3</v>
      </c>
      <c r="C14" s="130"/>
      <c r="D14" s="131"/>
      <c r="E14" s="155" t="str">
        <f t="shared" si="0"/>
        <v/>
      </c>
      <c r="F14" s="132"/>
      <c r="G14" s="132"/>
      <c r="H14" s="132"/>
      <c r="I14" s="132"/>
      <c r="J14" s="132"/>
      <c r="K14" s="133"/>
      <c r="L14" s="134"/>
      <c r="M14" s="134"/>
      <c r="N14" s="140"/>
      <c r="O14" s="82"/>
      <c r="P14" s="669"/>
    </row>
    <row r="15" spans="2:16" ht="56.1" customHeight="1">
      <c r="B15" s="139">
        <v>4</v>
      </c>
      <c r="C15" s="130"/>
      <c r="D15" s="131"/>
      <c r="E15" s="155" t="str">
        <f t="shared" si="0"/>
        <v/>
      </c>
      <c r="F15" s="132"/>
      <c r="G15" s="132"/>
      <c r="H15" s="132"/>
      <c r="I15" s="132"/>
      <c r="J15" s="132"/>
      <c r="K15" s="133"/>
      <c r="L15" s="134"/>
      <c r="M15" s="134"/>
      <c r="N15" s="140"/>
      <c r="O15" s="82"/>
      <c r="P15" s="669"/>
    </row>
    <row r="16" spans="2:16" ht="56.1" customHeight="1">
      <c r="B16" s="139">
        <v>5</v>
      </c>
      <c r="C16" s="130"/>
      <c r="D16" s="131"/>
      <c r="E16" s="155" t="str">
        <f t="shared" si="0"/>
        <v/>
      </c>
      <c r="F16" s="132"/>
      <c r="G16" s="132"/>
      <c r="H16" s="132"/>
      <c r="I16" s="132"/>
      <c r="J16" s="132"/>
      <c r="K16" s="133"/>
      <c r="L16" s="134"/>
      <c r="M16" s="134"/>
      <c r="N16" s="140"/>
      <c r="O16" s="82"/>
      <c r="P16" s="669"/>
    </row>
    <row r="17" spans="2:16" ht="56.1" customHeight="1">
      <c r="B17" s="139">
        <v>6</v>
      </c>
      <c r="C17" s="130"/>
      <c r="D17" s="131"/>
      <c r="E17" s="155" t="str">
        <f t="shared" si="0"/>
        <v/>
      </c>
      <c r="F17" s="132"/>
      <c r="G17" s="132"/>
      <c r="H17" s="132"/>
      <c r="I17" s="132"/>
      <c r="J17" s="132"/>
      <c r="K17" s="133"/>
      <c r="L17" s="134"/>
      <c r="M17" s="134"/>
      <c r="N17" s="140"/>
      <c r="O17" s="82"/>
      <c r="P17" s="669"/>
    </row>
    <row r="18" spans="2:16" ht="56.1" customHeight="1">
      <c r="B18" s="139">
        <v>7</v>
      </c>
      <c r="C18" s="130"/>
      <c r="D18" s="131"/>
      <c r="E18" s="155" t="str">
        <f t="shared" si="0"/>
        <v/>
      </c>
      <c r="F18" s="132"/>
      <c r="G18" s="132"/>
      <c r="H18" s="132"/>
      <c r="I18" s="132"/>
      <c r="J18" s="132"/>
      <c r="K18" s="133"/>
      <c r="L18" s="134"/>
      <c r="M18" s="134"/>
      <c r="N18" s="140"/>
      <c r="O18" s="82"/>
      <c r="P18" s="669"/>
    </row>
    <row r="19" spans="2:16" ht="56.1" customHeight="1">
      <c r="B19" s="139">
        <v>8</v>
      </c>
      <c r="C19" s="130"/>
      <c r="D19" s="131"/>
      <c r="E19" s="155" t="str">
        <f t="shared" si="0"/>
        <v/>
      </c>
      <c r="F19" s="132"/>
      <c r="G19" s="132"/>
      <c r="H19" s="132"/>
      <c r="I19" s="132"/>
      <c r="J19" s="132"/>
      <c r="K19" s="133"/>
      <c r="L19" s="134"/>
      <c r="M19" s="134"/>
      <c r="N19" s="140"/>
      <c r="O19" s="82"/>
      <c r="P19" s="669"/>
    </row>
    <row r="20" spans="2:16" ht="56.1" customHeight="1">
      <c r="B20" s="139">
        <v>9</v>
      </c>
      <c r="C20" s="130"/>
      <c r="D20" s="131"/>
      <c r="E20" s="155" t="str">
        <f t="shared" si="0"/>
        <v/>
      </c>
      <c r="F20" s="132"/>
      <c r="G20" s="132"/>
      <c r="H20" s="132"/>
      <c r="I20" s="132"/>
      <c r="J20" s="132"/>
      <c r="K20" s="133"/>
      <c r="L20" s="134"/>
      <c r="M20" s="134"/>
      <c r="N20" s="140"/>
      <c r="O20" s="82"/>
      <c r="P20" s="669"/>
    </row>
    <row r="21" spans="2:16" ht="56.1" customHeight="1">
      <c r="B21" s="139">
        <v>10</v>
      </c>
      <c r="C21" s="130"/>
      <c r="D21" s="131"/>
      <c r="E21" s="155" t="str">
        <f t="shared" si="0"/>
        <v/>
      </c>
      <c r="F21" s="132"/>
      <c r="G21" s="132"/>
      <c r="H21" s="132"/>
      <c r="I21" s="132"/>
      <c r="J21" s="132"/>
      <c r="K21" s="133"/>
      <c r="L21" s="134"/>
      <c r="M21" s="134"/>
      <c r="N21" s="140"/>
      <c r="O21" s="82"/>
      <c r="P21" s="669"/>
    </row>
    <row r="22" spans="2:16" ht="56.1" customHeight="1">
      <c r="B22" s="139">
        <v>11</v>
      </c>
      <c r="C22" s="130"/>
      <c r="D22" s="131"/>
      <c r="E22" s="155" t="str">
        <f t="shared" si="0"/>
        <v/>
      </c>
      <c r="F22" s="132"/>
      <c r="G22" s="132"/>
      <c r="H22" s="132"/>
      <c r="I22" s="132"/>
      <c r="J22" s="132"/>
      <c r="K22" s="133"/>
      <c r="L22" s="134"/>
      <c r="M22" s="134"/>
      <c r="N22" s="140"/>
      <c r="O22" s="82"/>
      <c r="P22" s="669"/>
    </row>
    <row r="23" spans="2:16" ht="56.1" customHeight="1">
      <c r="B23" s="139">
        <v>12</v>
      </c>
      <c r="C23" s="130"/>
      <c r="D23" s="131"/>
      <c r="E23" s="155" t="str">
        <f t="shared" si="0"/>
        <v/>
      </c>
      <c r="F23" s="132"/>
      <c r="G23" s="132"/>
      <c r="H23" s="132"/>
      <c r="I23" s="132"/>
      <c r="J23" s="132"/>
      <c r="K23" s="133"/>
      <c r="L23" s="134"/>
      <c r="M23" s="134"/>
      <c r="N23" s="140"/>
      <c r="O23" s="82"/>
      <c r="P23" s="669"/>
    </row>
    <row r="24" spans="2:16" ht="56.1" customHeight="1">
      <c r="B24" s="139">
        <v>13</v>
      </c>
      <c r="C24" s="130"/>
      <c r="D24" s="131"/>
      <c r="E24" s="155" t="str">
        <f t="shared" si="0"/>
        <v/>
      </c>
      <c r="F24" s="132"/>
      <c r="G24" s="132"/>
      <c r="H24" s="132"/>
      <c r="I24" s="132"/>
      <c r="J24" s="132"/>
      <c r="K24" s="133"/>
      <c r="L24" s="134"/>
      <c r="M24" s="134"/>
      <c r="N24" s="140"/>
      <c r="O24" s="82"/>
      <c r="P24" s="669"/>
    </row>
    <row r="25" spans="2:16" ht="56.1" customHeight="1">
      <c r="B25" s="139">
        <v>14</v>
      </c>
      <c r="C25" s="130"/>
      <c r="D25" s="131"/>
      <c r="E25" s="155" t="str">
        <f t="shared" si="0"/>
        <v/>
      </c>
      <c r="F25" s="132"/>
      <c r="G25" s="132"/>
      <c r="H25" s="132"/>
      <c r="I25" s="132"/>
      <c r="J25" s="132"/>
      <c r="K25" s="133"/>
      <c r="L25" s="134"/>
      <c r="M25" s="134"/>
      <c r="N25" s="140"/>
      <c r="O25" s="82"/>
      <c r="P25" s="101"/>
    </row>
    <row r="26" spans="2:16" ht="56.1" customHeight="1">
      <c r="B26" s="139">
        <v>15</v>
      </c>
      <c r="C26" s="130"/>
      <c r="D26" s="131"/>
      <c r="E26" s="155" t="str">
        <f t="shared" si="0"/>
        <v/>
      </c>
      <c r="F26" s="132"/>
      <c r="G26" s="132"/>
      <c r="H26" s="132"/>
      <c r="I26" s="132"/>
      <c r="J26" s="132"/>
      <c r="K26" s="133"/>
      <c r="L26" s="134"/>
      <c r="M26" s="134"/>
      <c r="N26" s="140"/>
      <c r="O26" s="82"/>
    </row>
    <row r="27" spans="2:16" ht="56.1" hidden="1" customHeight="1">
      <c r="B27" s="139">
        <v>16</v>
      </c>
      <c r="C27" s="130"/>
      <c r="D27" s="131"/>
      <c r="E27" s="155" t="str">
        <f t="shared" si="0"/>
        <v/>
      </c>
      <c r="F27" s="132"/>
      <c r="G27" s="132"/>
      <c r="H27" s="132"/>
      <c r="I27" s="132"/>
      <c r="J27" s="132"/>
      <c r="K27" s="133"/>
      <c r="L27" s="134"/>
      <c r="M27" s="134"/>
      <c r="N27" s="140"/>
      <c r="O27" s="82"/>
    </row>
    <row r="28" spans="2:16" ht="56.1" hidden="1" customHeight="1">
      <c r="B28" s="139">
        <v>17</v>
      </c>
      <c r="C28" s="130"/>
      <c r="D28" s="131"/>
      <c r="E28" s="155" t="str">
        <f t="shared" si="0"/>
        <v/>
      </c>
      <c r="F28" s="132"/>
      <c r="G28" s="132"/>
      <c r="H28" s="132"/>
      <c r="I28" s="132"/>
      <c r="J28" s="132"/>
      <c r="K28" s="133"/>
      <c r="L28" s="134"/>
      <c r="M28" s="134"/>
      <c r="N28" s="140"/>
      <c r="O28" s="82"/>
    </row>
    <row r="29" spans="2:16" ht="56.1" hidden="1" customHeight="1">
      <c r="B29" s="139">
        <v>18</v>
      </c>
      <c r="C29" s="130"/>
      <c r="D29" s="131"/>
      <c r="E29" s="155" t="str">
        <f t="shared" si="0"/>
        <v/>
      </c>
      <c r="F29" s="132"/>
      <c r="G29" s="132"/>
      <c r="H29" s="132"/>
      <c r="I29" s="132"/>
      <c r="J29" s="132"/>
      <c r="K29" s="133"/>
      <c r="L29" s="134"/>
      <c r="M29" s="134"/>
      <c r="N29" s="140"/>
      <c r="O29" s="82"/>
    </row>
    <row r="30" spans="2:16" ht="56.1" hidden="1" customHeight="1">
      <c r="B30" s="139">
        <v>19</v>
      </c>
      <c r="C30" s="130"/>
      <c r="D30" s="131"/>
      <c r="E30" s="155" t="str">
        <f t="shared" si="0"/>
        <v/>
      </c>
      <c r="F30" s="132"/>
      <c r="G30" s="132"/>
      <c r="H30" s="132"/>
      <c r="I30" s="132"/>
      <c r="J30" s="132"/>
      <c r="K30" s="133"/>
      <c r="L30" s="134"/>
      <c r="M30" s="134"/>
      <c r="N30" s="140"/>
      <c r="O30" s="82"/>
    </row>
    <row r="31" spans="2:16" ht="56.1" hidden="1" customHeight="1">
      <c r="B31" s="139">
        <v>20</v>
      </c>
      <c r="C31" s="130"/>
      <c r="D31" s="131"/>
      <c r="E31" s="155" t="str">
        <f t="shared" si="0"/>
        <v/>
      </c>
      <c r="F31" s="132"/>
      <c r="G31" s="132"/>
      <c r="H31" s="132"/>
      <c r="I31" s="132"/>
      <c r="J31" s="132"/>
      <c r="K31" s="133"/>
      <c r="L31" s="134"/>
      <c r="M31" s="134"/>
      <c r="N31" s="140"/>
      <c r="O31" s="82"/>
    </row>
    <row r="32" spans="2:16" ht="56.1" hidden="1" customHeight="1">
      <c r="B32" s="139">
        <v>21</v>
      </c>
      <c r="C32" s="130"/>
      <c r="D32" s="131"/>
      <c r="E32" s="155" t="str">
        <f t="shared" si="0"/>
        <v/>
      </c>
      <c r="F32" s="132"/>
      <c r="G32" s="132"/>
      <c r="H32" s="132"/>
      <c r="I32" s="132"/>
      <c r="J32" s="132"/>
      <c r="K32" s="133"/>
      <c r="L32" s="134"/>
      <c r="M32" s="134"/>
      <c r="N32" s="140"/>
      <c r="O32" s="82"/>
    </row>
    <row r="33" spans="2:15" ht="56.1" hidden="1" customHeight="1">
      <c r="B33" s="139">
        <v>22</v>
      </c>
      <c r="C33" s="130"/>
      <c r="D33" s="131"/>
      <c r="E33" s="155" t="str">
        <f t="shared" si="0"/>
        <v/>
      </c>
      <c r="F33" s="132"/>
      <c r="G33" s="132"/>
      <c r="H33" s="132"/>
      <c r="I33" s="132"/>
      <c r="J33" s="132"/>
      <c r="K33" s="133"/>
      <c r="L33" s="134"/>
      <c r="M33" s="134"/>
      <c r="N33" s="140"/>
      <c r="O33" s="82"/>
    </row>
    <row r="34" spans="2:15" ht="56.1" hidden="1" customHeight="1">
      <c r="B34" s="139">
        <v>23</v>
      </c>
      <c r="C34" s="130"/>
      <c r="D34" s="131"/>
      <c r="E34" s="155" t="str">
        <f t="shared" si="0"/>
        <v/>
      </c>
      <c r="F34" s="132"/>
      <c r="G34" s="132"/>
      <c r="H34" s="132"/>
      <c r="I34" s="132"/>
      <c r="J34" s="132"/>
      <c r="K34" s="133"/>
      <c r="L34" s="134"/>
      <c r="M34" s="134"/>
      <c r="N34" s="140"/>
      <c r="O34" s="82"/>
    </row>
    <row r="35" spans="2:15" ht="56.1" hidden="1" customHeight="1">
      <c r="B35" s="139">
        <v>24</v>
      </c>
      <c r="C35" s="130"/>
      <c r="D35" s="131"/>
      <c r="E35" s="155" t="str">
        <f t="shared" si="0"/>
        <v/>
      </c>
      <c r="F35" s="132"/>
      <c r="G35" s="132"/>
      <c r="H35" s="132"/>
      <c r="I35" s="132"/>
      <c r="J35" s="132"/>
      <c r="K35" s="133"/>
      <c r="L35" s="134"/>
      <c r="M35" s="134"/>
      <c r="N35" s="140"/>
      <c r="O35" s="82"/>
    </row>
    <row r="36" spans="2:15" ht="56.1" hidden="1" customHeight="1">
      <c r="B36" s="139">
        <v>25</v>
      </c>
      <c r="C36" s="130"/>
      <c r="D36" s="131"/>
      <c r="E36" s="155" t="str">
        <f t="shared" si="0"/>
        <v/>
      </c>
      <c r="F36" s="132"/>
      <c r="G36" s="132"/>
      <c r="H36" s="132"/>
      <c r="I36" s="132"/>
      <c r="J36" s="132"/>
      <c r="K36" s="133"/>
      <c r="L36" s="134"/>
      <c r="M36" s="134"/>
      <c r="N36" s="140"/>
      <c r="O36" s="82"/>
    </row>
    <row r="37" spans="2:15" ht="56.1" hidden="1" customHeight="1">
      <c r="B37" s="139">
        <v>26</v>
      </c>
      <c r="C37" s="130"/>
      <c r="D37" s="131"/>
      <c r="E37" s="155" t="str">
        <f t="shared" si="0"/>
        <v/>
      </c>
      <c r="F37" s="132"/>
      <c r="G37" s="132"/>
      <c r="H37" s="132"/>
      <c r="I37" s="132"/>
      <c r="J37" s="132"/>
      <c r="K37" s="133"/>
      <c r="L37" s="134"/>
      <c r="M37" s="134"/>
      <c r="N37" s="140"/>
      <c r="O37" s="82"/>
    </row>
    <row r="38" spans="2:15" ht="56.1" hidden="1" customHeight="1">
      <c r="B38" s="139">
        <v>27</v>
      </c>
      <c r="C38" s="130"/>
      <c r="D38" s="131"/>
      <c r="E38" s="155" t="str">
        <f t="shared" si="0"/>
        <v/>
      </c>
      <c r="F38" s="132"/>
      <c r="G38" s="132"/>
      <c r="H38" s="132"/>
      <c r="I38" s="132"/>
      <c r="J38" s="132"/>
      <c r="K38" s="133"/>
      <c r="L38" s="134"/>
      <c r="M38" s="134"/>
      <c r="N38" s="140"/>
      <c r="O38" s="82"/>
    </row>
    <row r="39" spans="2:15" ht="56.1" hidden="1" customHeight="1">
      <c r="B39" s="139">
        <v>28</v>
      </c>
      <c r="C39" s="130"/>
      <c r="D39" s="131"/>
      <c r="E39" s="155" t="str">
        <f t="shared" si="0"/>
        <v/>
      </c>
      <c r="F39" s="132"/>
      <c r="G39" s="132"/>
      <c r="H39" s="132"/>
      <c r="I39" s="132"/>
      <c r="J39" s="132"/>
      <c r="K39" s="133"/>
      <c r="L39" s="134"/>
      <c r="M39" s="134"/>
      <c r="N39" s="140"/>
      <c r="O39" s="82"/>
    </row>
    <row r="40" spans="2:15" ht="56.1" hidden="1" customHeight="1">
      <c r="B40" s="139">
        <v>29</v>
      </c>
      <c r="C40" s="130"/>
      <c r="D40" s="131"/>
      <c r="E40" s="155" t="str">
        <f t="shared" si="0"/>
        <v/>
      </c>
      <c r="F40" s="132"/>
      <c r="G40" s="132"/>
      <c r="H40" s="132"/>
      <c r="I40" s="132"/>
      <c r="J40" s="132"/>
      <c r="K40" s="133"/>
      <c r="L40" s="134"/>
      <c r="M40" s="134"/>
      <c r="N40" s="140"/>
      <c r="O40" s="82"/>
    </row>
    <row r="41" spans="2:15" ht="56.1" hidden="1" customHeight="1">
      <c r="B41" s="139">
        <v>30</v>
      </c>
      <c r="C41" s="130"/>
      <c r="D41" s="131"/>
      <c r="E41" s="155" t="str">
        <f t="shared" si="0"/>
        <v/>
      </c>
      <c r="F41" s="132"/>
      <c r="G41" s="132"/>
      <c r="H41" s="132"/>
      <c r="I41" s="132"/>
      <c r="J41" s="132"/>
      <c r="K41" s="133"/>
      <c r="L41" s="134"/>
      <c r="M41" s="134"/>
      <c r="N41" s="140"/>
      <c r="O41" s="82"/>
    </row>
    <row r="42" spans="2:15" ht="30" customHeight="1">
      <c r="B42" s="141"/>
      <c r="C42" s="142"/>
      <c r="D42" s="143" t="s">
        <v>43</v>
      </c>
      <c r="E42" s="146">
        <f>IF(SUM(E12:E41)=SUM(F42:J42),SUM(F42:J42),"小計確認")</f>
        <v>0</v>
      </c>
      <c r="F42" s="146">
        <f>SUM(F12:F41)</f>
        <v>0</v>
      </c>
      <c r="G42" s="146">
        <f>SUM(G12:G41)</f>
        <v>0</v>
      </c>
      <c r="H42" s="146">
        <f>SUM(H12:H41)</f>
        <v>0</v>
      </c>
      <c r="I42" s="146">
        <f>SUM(I12:I41)</f>
        <v>0</v>
      </c>
      <c r="J42" s="146">
        <f>SUM(J12:J41)</f>
        <v>0</v>
      </c>
      <c r="K42" s="144"/>
      <c r="L42" s="142"/>
      <c r="M42" s="142"/>
      <c r="N42" s="145"/>
    </row>
    <row r="43" spans="2:15" ht="6" customHeight="1"/>
    <row r="44" spans="2:15" ht="13.5" customHeight="1">
      <c r="B44" s="667" t="s">
        <v>107</v>
      </c>
      <c r="C44" s="667"/>
      <c r="D44" s="667"/>
      <c r="E44" s="105"/>
      <c r="F44" s="105"/>
      <c r="G44" s="105"/>
      <c r="H44" s="105"/>
      <c r="I44" s="105"/>
      <c r="J44" s="105"/>
      <c r="K44" s="105"/>
    </row>
    <row r="45" spans="2:15">
      <c r="B45" s="667"/>
      <c r="C45" s="667"/>
      <c r="D45" s="667"/>
      <c r="E45" s="105"/>
      <c r="F45" s="105"/>
      <c r="G45" s="105"/>
      <c r="H45" s="105"/>
      <c r="I45" s="105"/>
      <c r="J45" s="105"/>
      <c r="K45" s="105"/>
    </row>
    <row r="46" spans="2:15">
      <c r="B46" s="667"/>
      <c r="C46" s="667"/>
      <c r="D46" s="667"/>
      <c r="E46" s="106"/>
      <c r="F46" s="105"/>
      <c r="G46" s="105"/>
      <c r="H46" s="105"/>
      <c r="I46" s="105"/>
      <c r="J46" s="105"/>
      <c r="K46" s="105"/>
    </row>
    <row r="47" spans="2:15">
      <c r="B47" s="667"/>
      <c r="C47" s="667"/>
      <c r="D47" s="667"/>
    </row>
    <row r="48" spans="2:15">
      <c r="B48" s="667"/>
      <c r="C48" s="667"/>
      <c r="D48" s="667"/>
    </row>
  </sheetData>
  <sheetProtection algorithmName="SHA-512" hashValue="36DMKGsLI4kIDJSygH5OAKmFyA/KTVnjHVplQTliTsKKANZ2bVG9L9KhLFNF2r5Eu3+sA1AdywyIeYRx/3Bz1Q==" saltValue="ZALFZpxwC4K0rrzs8POnfg==" spinCount="100000" sheet="1" formatCells="0" formatColumns="0" formatRows="0" autoFilter="0"/>
  <autoFilter ref="B11:N42" xr:uid="{4ACAC92B-4D62-4A30-80DC-BA900B84C55B}"/>
  <mergeCells count="20">
    <mergeCell ref="G7:I8"/>
    <mergeCell ref="P4:P8"/>
    <mergeCell ref="D5:F5"/>
    <mergeCell ref="D6:F6"/>
    <mergeCell ref="B7:E7"/>
    <mergeCell ref="P1:P2"/>
    <mergeCell ref="B3:D3"/>
    <mergeCell ref="B5:C5"/>
    <mergeCell ref="B6:C6"/>
    <mergeCell ref="K1:N1"/>
    <mergeCell ref="F1:J1"/>
    <mergeCell ref="D1:D2"/>
    <mergeCell ref="B44:D48"/>
    <mergeCell ref="D9:I9"/>
    <mergeCell ref="P12:P24"/>
    <mergeCell ref="K10:N10"/>
    <mergeCell ref="F10:J10"/>
    <mergeCell ref="D10:D11"/>
    <mergeCell ref="C10:C11"/>
    <mergeCell ref="P9:P11"/>
  </mergeCells>
  <phoneticPr fontId="3"/>
  <conditionalFormatting sqref="A1:P8 A9:D9 J9:P9 A10:P48">
    <cfRule type="expression" dxfId="46" priority="2">
      <formula>#REF!="○"</formula>
    </cfRule>
  </conditionalFormatting>
  <conditionalFormatting sqref="B3">
    <cfRule type="cellIs" dxfId="45" priority="49" operator="equal">
      <formula>"（前シート支払方法未選択）"</formula>
    </cfRule>
  </conditionalFormatting>
  <conditionalFormatting sqref="B7:E7">
    <cfRule type="expression" dxfId="44" priority="4">
      <formula>$F$7="未確認。"</formula>
    </cfRule>
  </conditionalFormatting>
  <conditionalFormatting sqref="C12:C41">
    <cfRule type="expression" dxfId="43" priority="271">
      <formula>$J12&lt;&gt;""</formula>
    </cfRule>
    <cfRule type="expression" dxfId="42" priority="272">
      <formula>AND($C12="",$E12&lt;&gt;"")</formula>
    </cfRule>
  </conditionalFormatting>
  <conditionalFormatting sqref="D12:D41">
    <cfRule type="expression" dxfId="41" priority="304">
      <formula>OR(AND(#REF!&lt;&gt;"",$D12=""),AND($D12="",$E12&lt;&gt;""))</formula>
    </cfRule>
    <cfRule type="expression" dxfId="40" priority="305">
      <formula>AND($D12="",$J12&lt;&gt;"")</formula>
    </cfRule>
  </conditionalFormatting>
  <conditionalFormatting sqref="E42">
    <cfRule type="expression" dxfId="39" priority="43">
      <formula>#REF!="小計確認"</formula>
    </cfRule>
  </conditionalFormatting>
  <conditionalFormatting sqref="F7">
    <cfRule type="expression" dxfId="38" priority="3">
      <formula>$F$7="未確認。"</formula>
    </cfRule>
  </conditionalFormatting>
  <conditionalFormatting sqref="F8 D9">
    <cfRule type="expression" dxfId="37" priority="1">
      <formula>$F$7="確認済み。"</formula>
    </cfRule>
  </conditionalFormatting>
  <conditionalFormatting sqref="F12:J41">
    <cfRule type="expression" dxfId="36" priority="306">
      <formula>AND(#REF!&lt;&gt;"",$E12="")</formula>
    </cfRule>
  </conditionalFormatting>
  <conditionalFormatting sqref="G7">
    <cfRule type="expression" dxfId="35" priority="90">
      <formula>$G$7="　※支出額が契約金額を超えています。"&amp;CHAR(10)&amp;  "修正してください。"</formula>
    </cfRule>
  </conditionalFormatting>
  <conditionalFormatting sqref="K12:K41">
    <cfRule type="expression" dxfId="34" priority="307">
      <formula>AND(#REF!&lt;&gt;"",$K12="",$J12="")</formula>
    </cfRule>
  </conditionalFormatting>
  <conditionalFormatting sqref="L7">
    <cfRule type="expression" dxfId="33" priority="239">
      <formula>$L$7&gt;$K$7</formula>
    </cfRule>
  </conditionalFormatting>
  <conditionalFormatting sqref="L8">
    <cfRule type="expression" dxfId="32" priority="238">
      <formula>$L$8&gt;$K$8</formula>
    </cfRule>
  </conditionalFormatting>
  <conditionalFormatting sqref="L12:L41">
    <cfRule type="expression" dxfId="31" priority="308">
      <formula>OR(AND(#REF!&lt;&gt;"",$L12=""),AND($J12&lt;&gt;"",$L12=""))</formula>
    </cfRule>
  </conditionalFormatting>
  <conditionalFormatting sqref="N7:N8">
    <cfRule type="cellIs" dxfId="30" priority="22" operator="lessThan">
      <formula>0</formula>
    </cfRule>
  </conditionalFormatting>
  <conditionalFormatting sqref="N12:N41">
    <cfRule type="expression" dxfId="29" priority="309">
      <formula>AND(#REF!&lt;&gt;"",$N12="",$J12="")</formula>
    </cfRule>
  </conditionalFormatting>
  <dataValidations count="4">
    <dataValidation type="list" allowBlank="1" showInputMessage="1" showErrorMessage="1" sqref="F7" xr:uid="{0B66D5B1-BE42-4064-AC4B-62735D1D4A80}">
      <formula1>"未確認。,確認済み。"</formula1>
    </dataValidation>
    <dataValidation type="list" allowBlank="1" showInputMessage="1" showErrorMessage="1" sqref="N12:N41" xr:uid="{0A8ED9A5-0B7B-49F8-A76D-7EEB226067C9}">
      <formula1>"課税10%,課税8%,免税/不課税,課税10％(経過措置),課税8%(経過措置),課税10％(控除対象外),課税8%(控除対象外)"</formula1>
    </dataValidation>
    <dataValidation imeMode="disabled" allowBlank="1" showInputMessage="1" showErrorMessage="1" sqref="F12:J41" xr:uid="{178435A6-00BF-4031-9CE9-DF0163E8C1FA}"/>
    <dataValidation imeMode="off" allowBlank="1" showInputMessage="1" showErrorMessage="1" sqref="C12:C41" xr:uid="{B33D2010-7A45-46C4-A6C5-B20A4440B70A}"/>
  </dataValidations>
  <printOptions horizontalCentered="1"/>
  <pageMargins left="0.39370078740157483" right="0.39370078740157483" top="0.78740157480314965" bottom="0.31496062992125984" header="0.19685039370078741" footer="0.11811023622047245"/>
  <pageSetup paperSize="9" scale="7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9FEB0-23B7-448B-91BA-CD213FF1D4DE}">
  <sheetPr codeName="Sheet6">
    <pageSetUpPr fitToPage="1"/>
  </sheetPr>
  <dimension ref="A1:Q33"/>
  <sheetViews>
    <sheetView showGridLines="0" zoomScaleNormal="100" zoomScaleSheetLayoutView="100" workbookViewId="0">
      <selection activeCell="G7" sqref="G7:M8"/>
    </sheetView>
  </sheetViews>
  <sheetFormatPr defaultColWidth="9" defaultRowHeight="14.25"/>
  <cols>
    <col min="1" max="1" width="2" customWidth="1"/>
    <col min="2" max="2" width="13.125" customWidth="1"/>
    <col min="3" max="7" width="10.625" customWidth="1"/>
    <col min="8" max="8" width="4.625" customWidth="1"/>
    <col min="9" max="9" width="6.625" customWidth="1"/>
    <col min="10" max="11" width="5.375" customWidth="1"/>
    <col min="12" max="12" width="10.625" customWidth="1"/>
    <col min="13" max="13" width="8.375" customWidth="1"/>
    <col min="14" max="14" width="2.125" customWidth="1"/>
    <col min="15" max="15" width="1.125" customWidth="1"/>
    <col min="16" max="16" width="40.625" customWidth="1"/>
    <col min="17" max="17" width="13.625" customWidth="1"/>
  </cols>
  <sheetData>
    <row r="1" spans="1:16" ht="22.5" customHeight="1">
      <c r="A1" s="1"/>
      <c r="B1" s="611" t="e">
        <f>IF(#REF!="×","内部監査を実施しない場合は本様式ではなく、【様式8】負担対象費用実績報告書を提出してください。","")</f>
        <v>#REF!</v>
      </c>
      <c r="C1" s="611"/>
      <c r="D1" s="611"/>
      <c r="E1" s="611"/>
      <c r="F1" s="611"/>
      <c r="G1" s="611"/>
      <c r="H1" s="611"/>
      <c r="I1" s="611"/>
      <c r="J1" s="611"/>
      <c r="K1" s="611"/>
      <c r="L1" s="611"/>
      <c r="M1" s="611"/>
      <c r="N1" s="611"/>
    </row>
    <row r="2" spans="1:16" ht="13.5" customHeight="1">
      <c r="N2" s="33" t="s">
        <v>93</v>
      </c>
      <c r="P2" s="694" t="s">
        <v>114</v>
      </c>
    </row>
    <row r="3" spans="1:16" ht="15" thickBot="1">
      <c r="B3" s="698" t="e">
        <f>"【様式9】　経理様式1　"&amp;#REF!</f>
        <v>#REF!</v>
      </c>
      <c r="C3" s="698"/>
      <c r="D3" s="698"/>
      <c r="E3" s="698"/>
      <c r="F3" s="698"/>
      <c r="P3" s="694"/>
    </row>
    <row r="4" spans="1:16" ht="24" customHeight="1">
      <c r="B4" s="84" t="s">
        <v>67</v>
      </c>
      <c r="C4" s="2"/>
      <c r="D4" s="2"/>
      <c r="E4" s="2"/>
      <c r="F4" s="2"/>
      <c r="G4" s="3"/>
      <c r="H4" s="3"/>
      <c r="I4" s="3"/>
      <c r="J4" s="3"/>
      <c r="K4" s="3"/>
      <c r="L4" s="3"/>
      <c r="M4" s="35"/>
      <c r="N4" s="4"/>
      <c r="P4" s="694"/>
    </row>
    <row r="5" spans="1:16" ht="21" customHeight="1">
      <c r="B5" s="5"/>
      <c r="C5" s="6"/>
      <c r="D5" s="6"/>
      <c r="E5" s="6"/>
      <c r="F5" s="6"/>
      <c r="J5" s="623"/>
      <c r="K5" s="623"/>
      <c r="L5" s="623"/>
      <c r="M5" s="623"/>
      <c r="N5" s="8"/>
      <c r="P5" s="695" t="s">
        <v>69</v>
      </c>
    </row>
    <row r="6" spans="1:16" ht="21" customHeight="1">
      <c r="B6" s="5"/>
      <c r="C6" s="6"/>
      <c r="D6" s="6"/>
      <c r="E6" s="6"/>
      <c r="F6" s="6"/>
      <c r="J6" s="28"/>
      <c r="K6" s="28"/>
      <c r="L6" s="589" t="s">
        <v>41</v>
      </c>
      <c r="M6" s="590"/>
      <c r="N6" s="8"/>
      <c r="P6" s="695"/>
    </row>
    <row r="7" spans="1:16" ht="21" customHeight="1">
      <c r="B7" s="696" t="s">
        <v>82</v>
      </c>
      <c r="C7" s="697"/>
      <c r="D7" s="697"/>
      <c r="E7" s="697"/>
      <c r="F7" s="6"/>
      <c r="N7" s="8"/>
      <c r="P7" s="695"/>
    </row>
    <row r="8" spans="1:16" ht="36" customHeight="1">
      <c r="B8" s="696"/>
      <c r="C8" s="697"/>
      <c r="D8" s="697"/>
      <c r="E8" s="697"/>
      <c r="G8" s="85" t="s">
        <v>66</v>
      </c>
      <c r="H8" s="591" t="e">
        <f>IF(#REF!="","参照シートに情報を貼りつけてください",#REF!&amp;#REF!)</f>
        <v>#REF!</v>
      </c>
      <c r="I8" s="591"/>
      <c r="J8" s="591"/>
      <c r="K8" s="591"/>
      <c r="L8" s="591"/>
      <c r="M8" s="591"/>
      <c r="N8" s="9"/>
      <c r="P8" s="106" t="e">
        <f>IF(L6&lt;MAX('【様式8-2】'!C12:C42),"↖最終出金日より早い日付になっているようです。ご確認ください。",IF(L6&lt;IF(#REF!="",#REF!,#REF!),"↖プログラム終了日より早い日付になっているようです。ご確認ください。",""))</f>
        <v>#REF!</v>
      </c>
    </row>
    <row r="9" spans="1:16" ht="36" customHeight="1">
      <c r="B9" s="696"/>
      <c r="C9" s="697"/>
      <c r="D9" s="697"/>
      <c r="E9" s="697"/>
      <c r="G9" s="85" t="s">
        <v>46</v>
      </c>
      <c r="H9" s="591" t="e">
        <f>IF(#REF!="","参照シートに情報を貼りつけてください",#REF!)</f>
        <v>#REF!</v>
      </c>
      <c r="I9" s="591"/>
      <c r="J9" s="591"/>
      <c r="K9" s="591"/>
      <c r="L9" s="591"/>
      <c r="M9" s="591"/>
      <c r="N9" s="9"/>
    </row>
    <row r="10" spans="1:16" ht="36" customHeight="1">
      <c r="B10" s="696"/>
      <c r="C10" s="697"/>
      <c r="D10" s="697"/>
      <c r="E10" s="697"/>
      <c r="G10" s="85" t="s">
        <v>40</v>
      </c>
      <c r="H10" s="591" t="e">
        <f>IF(#REF!="","参照シートに情報を貼りつけてください",#REF!)</f>
        <v>#REF!</v>
      </c>
      <c r="I10" s="591"/>
      <c r="J10" s="591"/>
      <c r="K10" s="591"/>
      <c r="L10" s="591"/>
      <c r="M10" s="591"/>
      <c r="N10" s="9"/>
    </row>
    <row r="11" spans="1:16" ht="36" customHeight="1">
      <c r="B11" s="696"/>
      <c r="C11" s="697"/>
      <c r="D11" s="697"/>
      <c r="E11" s="697"/>
      <c r="G11" s="85" t="s">
        <v>36</v>
      </c>
      <c r="H11" s="626" t="e">
        <f>IF(#REF!="","参照シートに情報を貼りつけてください",#REF!)</f>
        <v>#REF!</v>
      </c>
      <c r="I11" s="627"/>
      <c r="J11" s="627"/>
      <c r="K11" s="627"/>
      <c r="L11" s="627"/>
      <c r="M11" s="628"/>
      <c r="N11" s="9"/>
      <c r="P11" s="114"/>
    </row>
    <row r="12" spans="1:16" ht="32.1" customHeight="1">
      <c r="B12" s="10"/>
      <c r="C12" s="11"/>
      <c r="D12" s="11"/>
      <c r="E12" s="11"/>
      <c r="F12" s="11"/>
      <c r="G12" s="11"/>
      <c r="I12" s="11"/>
      <c r="J12" s="11"/>
      <c r="K12" s="11"/>
      <c r="L12" s="691" t="e">
        <f>#REF!</f>
        <v>#REF!</v>
      </c>
      <c r="M12" s="691"/>
      <c r="N12" s="9"/>
      <c r="P12" s="114"/>
    </row>
    <row r="13" spans="1:16" ht="36" customHeight="1">
      <c r="B13" s="86" t="s">
        <v>37</v>
      </c>
      <c r="C13" s="619" t="e">
        <f>IF(#REF!="","参照シートに情報を貼りつけてください",#REF!)</f>
        <v>#REF!</v>
      </c>
      <c r="D13" s="620"/>
      <c r="E13" s="620"/>
      <c r="F13" s="620"/>
      <c r="G13" s="621"/>
      <c r="H13" s="594" t="s">
        <v>16</v>
      </c>
      <c r="I13" s="595"/>
      <c r="J13" s="596"/>
      <c r="K13" s="712">
        <f>M25</f>
        <v>0</v>
      </c>
      <c r="L13" s="713"/>
      <c r="M13" s="713"/>
      <c r="N13" s="714"/>
      <c r="P13" s="41"/>
    </row>
    <row r="14" spans="1:16" ht="12" customHeight="1">
      <c r="B14" s="692" t="e">
        <f>IF(#REF!=3,"実 施 機 関","受入れ機関")</f>
        <v>#REF!</v>
      </c>
      <c r="C14" s="632" t="e">
        <f>IF(#REF!="","参照シートに情報を貼りつけてください",#REF!)</f>
        <v>#REF!</v>
      </c>
      <c r="D14" s="633"/>
      <c r="E14" s="633"/>
      <c r="F14" s="633"/>
      <c r="G14" s="634"/>
      <c r="H14" s="597"/>
      <c r="I14" s="598"/>
      <c r="J14" s="599"/>
      <c r="K14" s="715"/>
      <c r="L14" s="716"/>
      <c r="M14" s="716"/>
      <c r="N14" s="717"/>
    </row>
    <row r="15" spans="1:16" ht="24" customHeight="1">
      <c r="B15" s="603"/>
      <c r="C15" s="635"/>
      <c r="D15" s="636"/>
      <c r="E15" s="636"/>
      <c r="F15" s="636"/>
      <c r="G15" s="637"/>
      <c r="H15" s="638"/>
      <c r="I15" s="606" t="s">
        <v>28</v>
      </c>
      <c r="J15" s="607"/>
      <c r="K15" s="703">
        <f>J25</f>
        <v>0</v>
      </c>
      <c r="L15" s="704"/>
      <c r="M15" s="704"/>
      <c r="N15" s="705"/>
    </row>
    <row r="16" spans="1:16" ht="24" customHeight="1">
      <c r="B16" s="655" t="s">
        <v>55</v>
      </c>
      <c r="C16" s="632" t="e">
        <f>TRIM(IF(#REF!&amp;#REF!&amp;#REF!="","参照シートに情報を貼りつけてください",#REF!&amp;"　"&amp;#REF!&amp;"　"&amp;#REF!))</f>
        <v>#REF!</v>
      </c>
      <c r="D16" s="633"/>
      <c r="E16" s="633"/>
      <c r="F16" s="633"/>
      <c r="G16" s="634"/>
      <c r="H16" s="638"/>
      <c r="I16" s="604"/>
      <c r="J16" s="605"/>
      <c r="K16" s="706"/>
      <c r="L16" s="707"/>
      <c r="M16" s="707"/>
      <c r="N16" s="708"/>
    </row>
    <row r="17" spans="2:17" ht="48" customHeight="1">
      <c r="B17" s="656"/>
      <c r="C17" s="635"/>
      <c r="D17" s="636"/>
      <c r="E17" s="636"/>
      <c r="F17" s="636"/>
      <c r="G17" s="637"/>
      <c r="H17" s="639"/>
      <c r="I17" s="604" t="s">
        <v>29</v>
      </c>
      <c r="J17" s="605"/>
      <c r="K17" s="709">
        <f>L25</f>
        <v>0</v>
      </c>
      <c r="L17" s="710"/>
      <c r="M17" s="710"/>
      <c r="N17" s="711"/>
      <c r="P17" s="612" t="s">
        <v>87</v>
      </c>
      <c r="Q17" s="612"/>
    </row>
    <row r="18" spans="2:17" ht="15.95" customHeight="1">
      <c r="B18" s="12"/>
      <c r="C18" s="11"/>
      <c r="D18" s="11"/>
      <c r="E18" s="11"/>
      <c r="F18" s="11"/>
      <c r="G18" s="11"/>
      <c r="H18" s="11"/>
      <c r="I18" s="11"/>
      <c r="J18" s="11"/>
      <c r="K18" s="11"/>
      <c r="L18" s="11"/>
      <c r="M18" s="11"/>
      <c r="N18" s="9"/>
      <c r="P18" s="612"/>
      <c r="Q18" s="612"/>
    </row>
    <row r="19" spans="2:17" ht="24" customHeight="1" thickBot="1">
      <c r="B19" s="154" t="s">
        <v>27</v>
      </c>
      <c r="C19" s="13"/>
      <c r="D19" s="13"/>
      <c r="E19" s="13"/>
      <c r="F19" s="13"/>
      <c r="G19" s="13"/>
      <c r="H19" s="13"/>
      <c r="I19" s="13"/>
      <c r="J19" s="13"/>
      <c r="K19" s="13"/>
      <c r="L19" s="13"/>
      <c r="M19" s="13"/>
      <c r="N19" s="14" t="s">
        <v>42</v>
      </c>
      <c r="P19" s="612"/>
      <c r="Q19" s="612"/>
    </row>
    <row r="20" spans="2:17" ht="21" customHeight="1">
      <c r="B20" s="15"/>
      <c r="C20" s="645" t="s">
        <v>48</v>
      </c>
      <c r="D20" s="646"/>
      <c r="E20" s="646"/>
      <c r="F20" s="646"/>
      <c r="G20" s="646"/>
      <c r="H20" s="646"/>
      <c r="I20" s="646"/>
      <c r="J20" s="647"/>
      <c r="K20" s="648"/>
      <c r="L20" s="88"/>
      <c r="M20" s="657" t="s">
        <v>0</v>
      </c>
      <c r="N20" s="648"/>
      <c r="P20" s="612"/>
      <c r="Q20" s="612"/>
    </row>
    <row r="21" spans="2:17" ht="21" customHeight="1" thickBot="1">
      <c r="B21" s="16"/>
      <c r="C21" s="602" t="s">
        <v>1</v>
      </c>
      <c r="D21" s="662" t="s">
        <v>49</v>
      </c>
      <c r="E21" s="606"/>
      <c r="F21" s="606"/>
      <c r="G21" s="606"/>
      <c r="H21" s="606"/>
      <c r="I21" s="607"/>
      <c r="J21" s="641" t="s">
        <v>3</v>
      </c>
      <c r="K21" s="642"/>
      <c r="L21" s="89" t="s">
        <v>52</v>
      </c>
      <c r="M21" s="658"/>
      <c r="N21" s="659"/>
      <c r="P21" s="612"/>
      <c r="Q21" s="612"/>
    </row>
    <row r="22" spans="2:17" ht="21" customHeight="1" thickTop="1">
      <c r="B22" s="16"/>
      <c r="C22" s="602"/>
      <c r="D22" s="600" t="s">
        <v>4</v>
      </c>
      <c r="E22" s="90" t="s">
        <v>45</v>
      </c>
      <c r="F22" s="600" t="s">
        <v>5</v>
      </c>
      <c r="G22" s="91" t="s">
        <v>44</v>
      </c>
      <c r="H22" s="641" t="s">
        <v>6</v>
      </c>
      <c r="I22" s="663"/>
      <c r="J22" s="641"/>
      <c r="K22" s="642"/>
      <c r="L22" s="92" t="s">
        <v>53</v>
      </c>
      <c r="M22" s="658"/>
      <c r="N22" s="659"/>
      <c r="P22" s="699" t="str">
        <f>IF(J25&gt;J27,"直接経費の計上が上限を超えています。",IF(H27=0,"予算額、決算金額入力後本案件の計上限度額が表示されます","本案件の一般管理費計上限度額：　"&amp;TEXT(ROUNDDOWN(J25/J27*L27,0),"#,##0円")))</f>
        <v>予算額、決算金額入力後本案件の計上限度額が表示されます</v>
      </c>
      <c r="Q22" s="700"/>
    </row>
    <row r="23" spans="2:17" ht="21" customHeight="1" thickBot="1">
      <c r="B23" s="16"/>
      <c r="C23" s="603"/>
      <c r="D23" s="601"/>
      <c r="E23" s="93" t="s">
        <v>50</v>
      </c>
      <c r="F23" s="601"/>
      <c r="G23" s="94" t="s">
        <v>51</v>
      </c>
      <c r="H23" s="643"/>
      <c r="I23" s="605"/>
      <c r="J23" s="643"/>
      <c r="K23" s="644"/>
      <c r="L23" s="95"/>
      <c r="M23" s="660"/>
      <c r="N23" s="661"/>
      <c r="P23" s="701"/>
      <c r="Q23" s="702"/>
    </row>
    <row r="24" spans="2:17" ht="11.1" customHeight="1" thickTop="1">
      <c r="B24" s="562" t="s">
        <v>17</v>
      </c>
      <c r="C24" s="51"/>
      <c r="D24" s="52"/>
      <c r="E24" s="53"/>
      <c r="F24" s="52"/>
      <c r="G24" s="54"/>
      <c r="H24" s="55"/>
      <c r="I24" s="56"/>
      <c r="J24" s="584" t="s">
        <v>78</v>
      </c>
      <c r="K24" s="585"/>
      <c r="L24" s="59" t="s">
        <v>79</v>
      </c>
      <c r="M24" s="57"/>
      <c r="N24" s="58"/>
      <c r="P24" s="49"/>
      <c r="Q24" s="49"/>
    </row>
    <row r="25" spans="2:17" ht="45.95" customHeight="1">
      <c r="B25" s="563"/>
      <c r="C25" s="36"/>
      <c r="D25" s="37"/>
      <c r="E25" s="37"/>
      <c r="F25" s="37"/>
      <c r="G25" s="64"/>
      <c r="H25" s="582">
        <f>SUM(D25:G25)</f>
        <v>0</v>
      </c>
      <c r="I25" s="583"/>
      <c r="J25" s="582">
        <f>SUM(C25,H25)</f>
        <v>0</v>
      </c>
      <c r="K25" s="581"/>
      <c r="L25" s="50"/>
      <c r="M25" s="580">
        <f>SUM(J25,L25)</f>
        <v>0</v>
      </c>
      <c r="N25" s="581"/>
      <c r="O25" s="17"/>
      <c r="P25" s="693" t="str">
        <f>IF(M27=0,"",IF(J25&gt;J27,"※直接経費が予算金額を超えています。修正してください。",IF(L25&gt;ROUNDDOWN(J25/J27*L27,0),"※一般管理費が上限金額を超えています。修正してください。",IF(OR(AND($C$25-$C$27&gt;500000,$C$25-$C$27&gt;$C$27*0.3),AND($D$25-$D$27&gt;500000,$D$25-$D$27&gt;$D$27*0.3),AND($E$25-$E$27&gt;500000,$E$25-$E$27&gt;$E$27*0.3),AND($F$25-$F$27&gt;500000,$F$25-$F$27&gt;$F$27*0.3),AND($G$25-$G$27&gt;500000,$G$25-$G$27&gt;$G$27*0.3)),"注意！　流用制限を超えています。業務承認変更申請書を提出してください。",IF(C31&lt;C27-C25,"渡航費は他の費用に流用できません。修正してください。","")))))</f>
        <v/>
      </c>
      <c r="Q25" s="693"/>
    </row>
    <row r="26" spans="2:17" ht="11.1" customHeight="1">
      <c r="B26" s="562" t="s">
        <v>18</v>
      </c>
      <c r="C26" s="51"/>
      <c r="D26" s="52"/>
      <c r="E26" s="53"/>
      <c r="F26" s="52"/>
      <c r="G26" s="54"/>
      <c r="H26" s="55"/>
      <c r="I26" s="56"/>
      <c r="J26" s="584" t="s">
        <v>80</v>
      </c>
      <c r="K26" s="585"/>
      <c r="L26" s="59" t="s">
        <v>81</v>
      </c>
      <c r="M26" s="57"/>
      <c r="N26" s="58"/>
      <c r="P26" s="612" t="s">
        <v>97</v>
      </c>
      <c r="Q26" s="612"/>
    </row>
    <row r="27" spans="2:17" ht="45.95" customHeight="1" thickBot="1">
      <c r="B27" s="564"/>
      <c r="C27" s="60"/>
      <c r="D27" s="61"/>
      <c r="E27" s="61"/>
      <c r="F27" s="61"/>
      <c r="G27" s="62"/>
      <c r="H27" s="592">
        <f>SUM(D27:G27)</f>
        <v>0</v>
      </c>
      <c r="I27" s="593"/>
      <c r="J27" s="592">
        <f>SUM(C27:G27)</f>
        <v>0</v>
      </c>
      <c r="K27" s="576"/>
      <c r="L27" s="63"/>
      <c r="M27" s="575">
        <f>SUM(J27,L27)</f>
        <v>0</v>
      </c>
      <c r="N27" s="576"/>
      <c r="O27" s="17"/>
      <c r="P27" s="612"/>
      <c r="Q27" s="612"/>
    </row>
    <row r="28" spans="2:17" ht="15.95" customHeight="1">
      <c r="B28" s="18"/>
      <c r="C28" s="19"/>
      <c r="D28" s="19"/>
      <c r="E28" s="19"/>
      <c r="F28" s="19"/>
      <c r="G28" s="19"/>
      <c r="H28" s="19"/>
      <c r="I28" s="19"/>
      <c r="J28" s="19"/>
      <c r="K28" s="19"/>
      <c r="L28" s="20"/>
      <c r="M28" s="19"/>
      <c r="N28" s="21"/>
      <c r="P28" s="612"/>
      <c r="Q28" s="612"/>
    </row>
    <row r="29" spans="2:17" ht="21" customHeight="1" thickBot="1">
      <c r="B29" s="87" t="s">
        <v>96</v>
      </c>
      <c r="C29" s="22"/>
      <c r="D29" s="22"/>
      <c r="E29" s="22"/>
      <c r="F29" s="22"/>
      <c r="G29" s="22"/>
      <c r="H29" s="22"/>
      <c r="I29" s="22"/>
      <c r="J29" s="22"/>
      <c r="K29" s="22"/>
      <c r="L29" s="22"/>
      <c r="M29" s="23"/>
      <c r="N29" s="24"/>
      <c r="P29" s="612"/>
      <c r="Q29" s="612"/>
    </row>
    <row r="30" spans="2:17" ht="39.950000000000003" customHeight="1">
      <c r="B30" s="566" t="s">
        <v>54</v>
      </c>
      <c r="C30" s="573" t="s">
        <v>28</v>
      </c>
      <c r="D30" s="574"/>
      <c r="E30" s="574"/>
      <c r="F30" s="577" t="s">
        <v>29</v>
      </c>
      <c r="G30" s="578"/>
      <c r="H30" s="578"/>
      <c r="I30" s="579"/>
      <c r="J30" s="574" t="s">
        <v>30</v>
      </c>
      <c r="K30" s="574"/>
      <c r="L30" s="574"/>
      <c r="M30" s="574"/>
      <c r="N30" s="610"/>
      <c r="O30" s="25"/>
      <c r="P30" s="612"/>
      <c r="Q30" s="612"/>
    </row>
    <row r="31" spans="2:17" ht="39.950000000000003" customHeight="1" thickBot="1">
      <c r="B31" s="567"/>
      <c r="C31" s="608">
        <f>J27-J25</f>
        <v>0</v>
      </c>
      <c r="D31" s="609"/>
      <c r="E31" s="609"/>
      <c r="F31" s="568">
        <f>L27-L25</f>
        <v>0</v>
      </c>
      <c r="G31" s="569"/>
      <c r="H31" s="569"/>
      <c r="I31" s="570"/>
      <c r="J31" s="571">
        <f>M27-M25</f>
        <v>0</v>
      </c>
      <c r="K31" s="571"/>
      <c r="L31" s="571"/>
      <c r="M31" s="571"/>
      <c r="N31" s="572"/>
      <c r="O31" s="38"/>
      <c r="Q31" s="39"/>
    </row>
    <row r="32" spans="2:17" ht="117" customHeight="1" thickBot="1">
      <c r="B32" s="153" t="s">
        <v>7</v>
      </c>
      <c r="C32" s="586"/>
      <c r="D32" s="587"/>
      <c r="E32" s="587"/>
      <c r="F32" s="587"/>
      <c r="G32" s="587"/>
      <c r="H32" s="587"/>
      <c r="I32" s="587"/>
      <c r="J32" s="587"/>
      <c r="K32" s="587"/>
      <c r="L32" s="587"/>
      <c r="M32" s="587"/>
      <c r="N32" s="588"/>
      <c r="P32" s="99" t="s">
        <v>86</v>
      </c>
    </row>
    <row r="33" spans="2:14" ht="15.75">
      <c r="B33" s="11" t="s">
        <v>8</v>
      </c>
      <c r="C33" s="11"/>
      <c r="D33" s="11"/>
      <c r="E33" s="11"/>
      <c r="F33" s="11"/>
      <c r="G33" s="11"/>
      <c r="H33" s="11"/>
      <c r="I33" s="11"/>
      <c r="J33" s="11"/>
      <c r="K33" s="11"/>
      <c r="L33" s="11"/>
      <c r="M33" s="11"/>
      <c r="N33" s="11"/>
    </row>
  </sheetData>
  <sheetProtection algorithmName="SHA-512" hashValue="z7QlUgZ7Nl7a75BhYbCRQl5n2J7sUJ3u9z1Qg1ZCr91EpGGnLgfC0oTOulk7vDOdO0eIerjfxDk6gYgbD/W0Jg==" saltValue="8adDdTs/5pXr0dPWaIVl6A==" spinCount="100000" sheet="1" formatCells="0" formatColumns="0" formatRows="0"/>
  <mergeCells count="54">
    <mergeCell ref="C32:N32"/>
    <mergeCell ref="B1:N1"/>
    <mergeCell ref="H27:I27"/>
    <mergeCell ref="J27:K27"/>
    <mergeCell ref="M27:N27"/>
    <mergeCell ref="B30:B31"/>
    <mergeCell ref="C30:E30"/>
    <mergeCell ref="F30:I30"/>
    <mergeCell ref="J30:N30"/>
    <mergeCell ref="C31:E31"/>
    <mergeCell ref="F31:I31"/>
    <mergeCell ref="J31:N31"/>
    <mergeCell ref="D22:D23"/>
    <mergeCell ref="C13:G13"/>
    <mergeCell ref="H13:J14"/>
    <mergeCell ref="K13:N14"/>
    <mergeCell ref="P17:Q21"/>
    <mergeCell ref="C20:K20"/>
    <mergeCell ref="M20:N23"/>
    <mergeCell ref="C21:C23"/>
    <mergeCell ref="D21:I21"/>
    <mergeCell ref="J21:K23"/>
    <mergeCell ref="H22:I23"/>
    <mergeCell ref="F22:F23"/>
    <mergeCell ref="P22:Q23"/>
    <mergeCell ref="H15:H17"/>
    <mergeCell ref="I15:J16"/>
    <mergeCell ref="K15:N16"/>
    <mergeCell ref="C16:G17"/>
    <mergeCell ref="I17:J17"/>
    <mergeCell ref="K17:N17"/>
    <mergeCell ref="P2:P4"/>
    <mergeCell ref="P5:P7"/>
    <mergeCell ref="B7:E11"/>
    <mergeCell ref="H8:M8"/>
    <mergeCell ref="H9:M9"/>
    <mergeCell ref="H10:M10"/>
    <mergeCell ref="J5:M5"/>
    <mergeCell ref="H11:M11"/>
    <mergeCell ref="B3:F3"/>
    <mergeCell ref="L6:M6"/>
    <mergeCell ref="P26:Q30"/>
    <mergeCell ref="P25:Q25"/>
    <mergeCell ref="H25:I25"/>
    <mergeCell ref="J25:K25"/>
    <mergeCell ref="M25:N25"/>
    <mergeCell ref="L12:M12"/>
    <mergeCell ref="J24:K24"/>
    <mergeCell ref="J26:K26"/>
    <mergeCell ref="B24:B25"/>
    <mergeCell ref="B26:B27"/>
    <mergeCell ref="B14:B15"/>
    <mergeCell ref="C14:G15"/>
    <mergeCell ref="B16:B17"/>
  </mergeCells>
  <phoneticPr fontId="4"/>
  <conditionalFormatting sqref="A2:Q33">
    <cfRule type="expression" dxfId="28" priority="2">
      <formula>#REF!="×"</formula>
    </cfRule>
  </conditionalFormatting>
  <conditionalFormatting sqref="C13">
    <cfRule type="expression" dxfId="27" priority="34">
      <formula>$C$13="参照シートに情報を貼りつけてください"</formula>
    </cfRule>
  </conditionalFormatting>
  <conditionalFormatting sqref="C14">
    <cfRule type="expression" dxfId="26" priority="44">
      <formula>$C$14="参照シートに情報を貼りつけてください"</formula>
    </cfRule>
  </conditionalFormatting>
  <conditionalFormatting sqref="C25">
    <cfRule type="expression" dxfId="25" priority="18">
      <formula>AND($C$25-$C$27&gt;500000,$C$25-$C$27&gt;$C$27*0.3)</formula>
    </cfRule>
  </conditionalFormatting>
  <conditionalFormatting sqref="C16:G17">
    <cfRule type="expression" dxfId="24" priority="17">
      <formula>$C$16="参照シートに情報を貼りつけてください"</formula>
    </cfRule>
  </conditionalFormatting>
  <conditionalFormatting sqref="C25:G25">
    <cfRule type="containsBlanks" dxfId="23" priority="16">
      <formula>LEN(TRIM(C25))=0</formula>
    </cfRule>
  </conditionalFormatting>
  <conditionalFormatting sqref="C31:H31">
    <cfRule type="cellIs" dxfId="22" priority="31" operator="lessThan">
      <formula>0</formula>
    </cfRule>
  </conditionalFormatting>
  <conditionalFormatting sqref="D25">
    <cfRule type="expression" dxfId="21" priority="25">
      <formula>AND($D$25-$D$27&gt;500000,$D$25-$D$27&gt;$D$27*0.3)</formula>
    </cfRule>
  </conditionalFormatting>
  <conditionalFormatting sqref="E25">
    <cfRule type="expression" dxfId="20" priority="24">
      <formula>AND($E$25-$E$27&gt;500000,$E$25-$E$27&gt;$E$27*0.3)</formula>
    </cfRule>
  </conditionalFormatting>
  <conditionalFormatting sqref="F25">
    <cfRule type="expression" dxfId="19" priority="23">
      <formula>AND($F$25-$F$27&gt;500000,$F$25-$F$27&gt;$F$27*0.3)</formula>
    </cfRule>
  </conditionalFormatting>
  <conditionalFormatting sqref="G25">
    <cfRule type="expression" dxfId="18" priority="22">
      <formula>AND($G$25-$G$27&gt;500000,$G$25-$G$27&gt;$G$27*0.3)</formula>
    </cfRule>
  </conditionalFormatting>
  <conditionalFormatting sqref="H11">
    <cfRule type="expression" dxfId="17" priority="35">
      <formula>$H$11="参照シートに情報を貼りつけてください"</formula>
    </cfRule>
  </conditionalFormatting>
  <conditionalFormatting sqref="H25">
    <cfRule type="expression" dxfId="16" priority="33">
      <formula>$H$25&gt;$H$27</formula>
    </cfRule>
  </conditionalFormatting>
  <conditionalFormatting sqref="H8:M8">
    <cfRule type="expression" dxfId="15" priority="38">
      <formula>$H$8="参照シートに情報を貼りつけてください"</formula>
    </cfRule>
  </conditionalFormatting>
  <conditionalFormatting sqref="H9:M9">
    <cfRule type="expression" dxfId="14" priority="37">
      <formula>$H$9="参照シートに情報を貼りつけてください"</formula>
    </cfRule>
  </conditionalFormatting>
  <conditionalFormatting sqref="H10:M10">
    <cfRule type="expression" dxfId="13" priority="36">
      <formula>$H$10="参照シートに情報を貼りつけてください"</formula>
    </cfRule>
  </conditionalFormatting>
  <conditionalFormatting sqref="J25">
    <cfRule type="expression" dxfId="12" priority="21">
      <formula>$J$25&gt;$J$27</formula>
    </cfRule>
  </conditionalFormatting>
  <conditionalFormatting sqref="J31:N31">
    <cfRule type="cellIs" dxfId="11" priority="30" operator="lessThan">
      <formula>0</formula>
    </cfRule>
  </conditionalFormatting>
  <conditionalFormatting sqref="L25 C27:G27 L27">
    <cfRule type="containsBlanks" dxfId="10" priority="19">
      <formula>LEN(TRIM(C25))=0</formula>
    </cfRule>
  </conditionalFormatting>
  <conditionalFormatting sqref="L25">
    <cfRule type="expression" dxfId="9" priority="41">
      <formula>$L$25&gt;$J$25/$J$27*$L$27</formula>
    </cfRule>
  </conditionalFormatting>
  <conditionalFormatting sqref="L6:M6">
    <cfRule type="expression" dxfId="8" priority="10">
      <formula>$L$6="(報告日)"</formula>
    </cfRule>
    <cfRule type="containsBlanks" dxfId="7" priority="39">
      <formula>LEN(TRIM(L6))=0</formula>
    </cfRule>
  </conditionalFormatting>
  <conditionalFormatting sqref="M4">
    <cfRule type="cellIs" dxfId="5" priority="42" operator="equal">
      <formula>"（報告日）"</formula>
    </cfRule>
  </conditionalFormatting>
  <conditionalFormatting sqref="M25:N25">
    <cfRule type="expression" dxfId="4" priority="20">
      <formula>$M$25&gt;$M$27</formula>
    </cfRule>
  </conditionalFormatting>
  <conditionalFormatting sqref="O30">
    <cfRule type="expression" dxfId="3" priority="27">
      <formula>$O$30="注意！　流用制限を超えています。業務承認変更申請書を提出してください。"</formula>
    </cfRule>
  </conditionalFormatting>
  <conditionalFormatting sqref="O31">
    <cfRule type="expression" dxfId="2" priority="29">
      <formula>$O$31="※直接経費が予算金額を超えています。「経理様式2」を修正してください。"</formula>
    </cfRule>
  </conditionalFormatting>
  <conditionalFormatting sqref="O31:Q31">
    <cfRule type="expression" dxfId="1" priority="8">
      <formula>$O$31="注意！　流用制限を超えています。業務承認変更申請書を提出してください。"</formula>
    </cfRule>
    <cfRule type="expression" dxfId="0" priority="9">
      <formula>$O$31="※一般管理費が上限金額を超えています。修正してください。"</formula>
    </cfRule>
  </conditionalFormatting>
  <dataValidations count="4">
    <dataValidation type="date" imeMode="disabled" allowBlank="1" showInputMessage="1" showErrorMessage="1" prompt="最終出金日以降の報告日を_x000a_「YYYY/M/D」の_x000a_形式で入力すると_x000a_和暦で表示されます" sqref="L6:M6" xr:uid="{6D1F8454-E063-4FBC-9D6A-B0A5EBC0C157}">
      <formula1>45383</formula1>
      <formula2>45777</formula2>
    </dataValidation>
    <dataValidation imeMode="disabled" allowBlank="1" showInputMessage="1" showErrorMessage="1" sqref="L25 C25:G25 C27:G27 L27" xr:uid="{6FC07D0B-601C-410A-9D7F-B32A0EAE11DC}"/>
    <dataValidation allowBlank="1" showInputMessage="1" showErrorMessage="1" promptTitle="※最終出金日以降の日付を入力してください" prompt="半角数字　2019/4/20　の形式で入力すると_x000a_和暦で表示されます" sqref="M4" xr:uid="{916A417C-EA29-4794-AF66-514F35D7B498}"/>
    <dataValidation imeMode="hiragana" allowBlank="1" showInputMessage="1" showErrorMessage="1" sqref="C32:N32" xr:uid="{BD530E1D-D1ED-473C-94B4-1F99B7BCD676}"/>
  </dataValidations>
  <printOptions horizontalCentered="1"/>
  <pageMargins left="0.59055118110236227" right="0.59055118110236227" top="0.59055118110236227" bottom="0.39370078740157483" header="0.31496062992125984" footer="0.19685039370078741"/>
  <pageSetup paperSize="9" scale="75" orientation="portrait" r:id="rId1"/>
  <extLst>
    <ext xmlns:x14="http://schemas.microsoft.com/office/spreadsheetml/2009/9/main" uri="{78C0D931-6437-407d-A8EE-F0AAD7539E65}">
      <x14:conditionalFormattings>
        <x14:conditionalFormatting xmlns:xm="http://schemas.microsoft.com/office/excel/2006/main">
          <x14:cfRule type="expression" priority="40" id="{1B05D3EE-FC6C-48CB-8B33-4083039FCDE5}">
            <xm:f>OR(L6&lt;MAX('【様式8-2】'!C12:C42),L6&lt;IF(#REF!="",#REF!,#REF!))</xm:f>
            <x14:dxf>
              <fill>
                <patternFill>
                  <bgColor rgb="FFFF0000"/>
                </patternFill>
              </fill>
            </x14:dxf>
          </x14:cfRule>
          <xm:sqref>L6:M6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11</vt:i4>
      </vt:variant>
    </vt:vector>
  </HeadingPairs>
  <TitlesOfParts>
    <vt:vector size="19" baseType="lpstr">
      <vt:lpstr>参照シート➀</vt:lpstr>
      <vt:lpstr>参照シート➁</vt:lpstr>
      <vt:lpstr>【様式11-1】終了報告書(交流実績）</vt:lpstr>
      <vt:lpstr>【様式11-2】終了報告書（参加者実績）</vt:lpstr>
      <vt:lpstr>【様式11-3】終了報告書（実施主担当者）</vt:lpstr>
      <vt:lpstr>【様式8-1】</vt:lpstr>
      <vt:lpstr>【様式8-2】</vt:lpstr>
      <vt:lpstr>【様式9】内部監査用</vt:lpstr>
      <vt:lpstr>'【様式11-1】終了報告書(交流実績）'!Print_Area</vt:lpstr>
      <vt:lpstr>'【様式11-2】終了報告書（参加者実績）'!Print_Area</vt:lpstr>
      <vt:lpstr>'【様式11-3】終了報告書（実施主担当者）'!Print_Area</vt:lpstr>
      <vt:lpstr>'【様式8-1】'!Print_Area</vt:lpstr>
      <vt:lpstr>'【様式8-2】'!Print_Area</vt:lpstr>
      <vt:lpstr>【様式9】内部監査用!Print_Area</vt:lpstr>
      <vt:lpstr>参照シート➀!Print_Area</vt:lpstr>
      <vt:lpstr>参照シート➁!Print_Area</vt:lpstr>
      <vt:lpstr>'【様式11-1】終了報告書(交流実績）'!Print_Titles</vt:lpstr>
      <vt:lpstr>'【様式11-3】終了報告書（実施主担当者）'!Print_Titles</vt:lpstr>
      <vt:lpstr>'【様式8-2】'!Print_Titles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2024-11-12T07:19:31Z</cp:lastPrinted>
  <dcterms:created xsi:type="dcterms:W3CDTF">2019-10-03T02:15:28Z</dcterms:created>
  <dcterms:modified xsi:type="dcterms:W3CDTF">2024-11-12T07:20:09Z</dcterms:modified>
</cp:coreProperties>
</file>