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hidePivotFieldList="1" defaultThemeVersion="166925"/>
  <mc:AlternateContent xmlns:mc="http://schemas.openxmlformats.org/markup-compatibility/2006">
    <mc:Choice Requires="x15">
      <x15ac:absPath xmlns:x15ac="http://schemas.microsoft.com/office/spreadsheetml/2010/11/ac" url="\\FILESVM31\kbn34_FS02E_さくらサイエンスプログラム推進本部\02_一般公募\02_21　契約\2023年度_機2\01_契約様式・事務処理要領・募集要項\01_契約様式\"/>
    </mc:Choice>
  </mc:AlternateContent>
  <xr:revisionPtr revIDLastSave="0" documentId="13_ncr:101_{71E4584D-A999-4F16-97D9-8F1E3643E90C}" xr6:coauthVersionLast="47" xr6:coauthVersionMax="47" xr10:uidLastSave="{00000000-0000-0000-0000-000000000000}"/>
  <workbookProtection workbookAlgorithmName="SHA-512" workbookHashValue="90mPG7VDDVRA4gocKSAkPHqKrPb4QtLuqC9nzU4feAiZuVrD6YzMyxOYPLmOZrG2lUJj9Mgsg8CA/Lg2uSvr5g==" workbookSaltValue="hRWv+yPj4GNJku7vZCKedw==" workbookSpinCount="100000" lockStructure="1"/>
  <bookViews>
    <workbookView xWindow="-120" yWindow="-120" windowWidth="29040" windowHeight="15840" tabRatio="914" xr2:uid="{C896DFC1-96D5-407D-8A1A-F76F214720B0}"/>
  </bookViews>
  <sheets>
    <sheet name="1)実施機関概要" sheetId="1" r:id="rId1"/>
    <sheet name="2)参加機関概要" sheetId="2" r:id="rId2"/>
    <sheet name="3)参加者4)実施体制" sheetId="4" r:id="rId3"/>
    <sheet name="5)実施内容" sheetId="20" r:id="rId4"/>
    <sheet name="６)経費概算見積書" sheetId="6" r:id="rId5"/>
    <sheet name="７)改訂履歴" sheetId="10" r:id="rId6"/>
    <sheet name="隠しシート" sheetId="3" state="hidden" r:id="rId7"/>
  </sheets>
  <definedNames>
    <definedName name="_xlnm._FilterDatabase" localSheetId="0" hidden="1">'1)実施機関概要'!$A$1:$G$7</definedName>
    <definedName name="_xlnm.Print_Area" localSheetId="0">'1)実施機関概要'!$A$1:$G$41</definedName>
    <definedName name="_xlnm.Print_Area" localSheetId="1">'2)参加機関概要'!$A$1:$G$22</definedName>
    <definedName name="_xlnm.Print_Area" localSheetId="2">'3)参加者4)実施体制'!$A$1:$L$65</definedName>
    <definedName name="_xlnm.Print_Area" localSheetId="3">'5)実施内容'!$A$1:$E$35</definedName>
    <definedName name="_xlnm.Print_Area" localSheetId="4">'６)経費概算見積書'!$A$1:$M$20</definedName>
    <definedName name="_xlnm.Print_Area" localSheetId="5">'７)改訂履歴'!$A$1:$E$22</definedName>
    <definedName name="_xlnm.Print_Titles" localSheetId="5">'７)改訂履歴'!$1:$11</definedName>
    <definedName name="医歯薬系">隠しシート!$G$52:$G$56</definedName>
    <definedName name="科学技術全般">隠しシート!$D$233</definedName>
    <definedName name="環境系">隠しシート!$F$52:$F$56</definedName>
    <definedName name="国・地域リスト">隠しシート!$B$3:$B$200</definedName>
    <definedName name="送出し機関名">'3)参加者4)実施体制'!$C$5:$C$54</definedName>
    <definedName name="送出し国リスト">隠しシート!$C$205:$C$229</definedName>
    <definedName name="分野">隠しシート!$B$232:$B$238</definedName>
    <definedName name="理工系">隠しシート!$E$52:$E$56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7" i="6" l="1"/>
  <c r="B4" i="20" l="1"/>
  <c r="C31" i="20" l="1"/>
  <c r="L13" i="6"/>
  <c r="J16" i="6"/>
  <c r="J15" i="6"/>
  <c r="J14" i="6"/>
  <c r="J13" i="6"/>
  <c r="K13" i="6" s="1"/>
  <c r="J12" i="6"/>
  <c r="J11" i="6"/>
  <c r="J10" i="6"/>
  <c r="C17" i="4"/>
  <c r="B54" i="4"/>
  <c r="A54" i="4" s="1"/>
  <c r="B53" i="4"/>
  <c r="A53" i="4" s="1"/>
  <c r="B52" i="4"/>
  <c r="A52" i="4" s="1"/>
  <c r="B51" i="4"/>
  <c r="A51" i="4" s="1"/>
  <c r="B50" i="4"/>
  <c r="A50" i="4" s="1"/>
  <c r="B49" i="4"/>
  <c r="A49" i="4" s="1"/>
  <c r="B48" i="4"/>
  <c r="A48" i="4" s="1"/>
  <c r="B47" i="4"/>
  <c r="A47" i="4" s="1"/>
  <c r="B46" i="4"/>
  <c r="A46" i="4" s="1"/>
  <c r="B45" i="4"/>
  <c r="A45" i="4" s="1"/>
  <c r="B44" i="4"/>
  <c r="A44" i="4" s="1"/>
  <c r="B43" i="4"/>
  <c r="A43" i="4" s="1"/>
  <c r="B42" i="4"/>
  <c r="A42" i="4" s="1"/>
  <c r="B41" i="4"/>
  <c r="A41" i="4" s="1"/>
  <c r="B40" i="4"/>
  <c r="A40" i="4" s="1"/>
  <c r="B39" i="4"/>
  <c r="A39" i="4" s="1"/>
  <c r="B38" i="4"/>
  <c r="A38" i="4" s="1"/>
  <c r="B37" i="4"/>
  <c r="A37" i="4" s="1"/>
  <c r="B36" i="4"/>
  <c r="A36" i="4" s="1"/>
  <c r="B35" i="4"/>
  <c r="A35" i="4" s="1"/>
  <c r="B34" i="4"/>
  <c r="A34" i="4" s="1"/>
  <c r="B33" i="4"/>
  <c r="A33" i="4" s="1"/>
  <c r="B32" i="4"/>
  <c r="A32" i="4" s="1"/>
  <c r="B31" i="4"/>
  <c r="A31" i="4" s="1"/>
  <c r="C54" i="4"/>
  <c r="C53" i="4"/>
  <c r="C52" i="4"/>
  <c r="C51" i="4"/>
  <c r="C50" i="4"/>
  <c r="C49" i="4"/>
  <c r="C48" i="4"/>
  <c r="C47" i="4"/>
  <c r="C46" i="4"/>
  <c r="C45" i="4"/>
  <c r="C44" i="4"/>
  <c r="C43" i="4"/>
  <c r="C42" i="4"/>
  <c r="C41" i="4"/>
  <c r="C40" i="4"/>
  <c r="C39" i="4"/>
  <c r="C38" i="4"/>
  <c r="C37" i="4"/>
  <c r="C36" i="4"/>
  <c r="C35" i="4"/>
  <c r="C34" i="4"/>
  <c r="C33" i="4"/>
  <c r="C24" i="4"/>
  <c r="C32" i="4"/>
  <c r="C31" i="4"/>
  <c r="B30" i="4"/>
  <c r="A30" i="4" s="1"/>
  <c r="C30" i="4"/>
  <c r="B29" i="4"/>
  <c r="A29" i="4" s="1"/>
  <c r="C29" i="4"/>
  <c r="L42" i="4"/>
  <c r="L41" i="4"/>
  <c r="L40" i="4"/>
  <c r="L39" i="4"/>
  <c r="L38" i="4"/>
  <c r="L37" i="4"/>
  <c r="L36" i="4"/>
  <c r="L35" i="4"/>
  <c r="L34" i="4"/>
  <c r="L33" i="4"/>
  <c r="L32" i="4"/>
  <c r="L31" i="4"/>
  <c r="L30" i="4"/>
  <c r="L29" i="4"/>
  <c r="L50" i="4"/>
  <c r="L49" i="4"/>
  <c r="L48" i="4"/>
  <c r="L47" i="4"/>
  <c r="L46" i="4"/>
  <c r="L45" i="4"/>
  <c r="L44" i="4"/>
  <c r="L43" i="4"/>
  <c r="L54" i="4"/>
  <c r="L53" i="4"/>
  <c r="L52" i="4"/>
  <c r="L51" i="4"/>
  <c r="B22" i="4"/>
  <c r="A22" i="4" s="1"/>
  <c r="B28" i="4"/>
  <c r="A28" i="4" s="1"/>
  <c r="B27" i="4"/>
  <c r="A27" i="4" s="1"/>
  <c r="B26" i="4"/>
  <c r="A26" i="4" s="1"/>
  <c r="B25" i="4"/>
  <c r="A25" i="4" s="1"/>
  <c r="B24" i="4"/>
  <c r="A24" i="4" s="1"/>
  <c r="B23" i="4"/>
  <c r="A23" i="4" s="1"/>
  <c r="B21" i="4"/>
  <c r="A21" i="4" s="1"/>
  <c r="B20" i="4"/>
  <c r="A20" i="4" s="1"/>
  <c r="B19" i="4"/>
  <c r="A19" i="4" s="1"/>
  <c r="B18" i="4"/>
  <c r="A18" i="4" s="1"/>
  <c r="B17" i="4"/>
  <c r="A17" i="4" s="1"/>
  <c r="B16" i="4"/>
  <c r="A16" i="4" s="1"/>
  <c r="B15" i="4"/>
  <c r="A15" i="4" s="1"/>
  <c r="B14" i="4"/>
  <c r="B214" i="3" s="1"/>
  <c r="B13" i="4"/>
  <c r="B213" i="3" s="1"/>
  <c r="B12" i="4"/>
  <c r="B212" i="3" s="1"/>
  <c r="B11" i="4"/>
  <c r="B211" i="3" s="1"/>
  <c r="B10" i="4"/>
  <c r="B210" i="3" s="1"/>
  <c r="B9" i="4"/>
  <c r="B209" i="3" s="1"/>
  <c r="B8" i="4"/>
  <c r="B208" i="3" s="1"/>
  <c r="B7" i="4"/>
  <c r="B207" i="3" s="1"/>
  <c r="C6" i="4"/>
  <c r="B6" i="4"/>
  <c r="B5" i="4"/>
  <c r="B205" i="3" s="1"/>
  <c r="A257" i="3"/>
  <c r="C14" i="4"/>
  <c r="L14" i="6"/>
  <c r="L16" i="6"/>
  <c r="L15" i="6"/>
  <c r="L12" i="6"/>
  <c r="L11" i="6"/>
  <c r="L10" i="6"/>
  <c r="C28" i="4"/>
  <c r="C27" i="4"/>
  <c r="C26" i="4"/>
  <c r="C25" i="4"/>
  <c r="C23" i="4"/>
  <c r="C22" i="4"/>
  <c r="C21" i="4"/>
  <c r="C20" i="4"/>
  <c r="C19" i="4"/>
  <c r="C18" i="4"/>
  <c r="C16" i="4"/>
  <c r="C15" i="4"/>
  <c r="C13" i="4"/>
  <c r="C12" i="4"/>
  <c r="C11" i="4"/>
  <c r="C10" i="4"/>
  <c r="C9" i="4"/>
  <c r="C8" i="4"/>
  <c r="C7" i="4"/>
  <c r="C5" i="4"/>
  <c r="G3" i="3"/>
  <c r="Q3" i="3" s="1"/>
  <c r="K17" i="6"/>
  <c r="H56" i="4"/>
  <c r="G56" i="4"/>
  <c r="F56" i="4"/>
  <c r="E56" i="4"/>
  <c r="L28" i="4"/>
  <c r="L27" i="4"/>
  <c r="L26" i="4"/>
  <c r="L25" i="4"/>
  <c r="L24" i="4"/>
  <c r="L23" i="4"/>
  <c r="L22" i="4"/>
  <c r="L21" i="4"/>
  <c r="L20" i="4"/>
  <c r="L19" i="4"/>
  <c r="L18" i="4"/>
  <c r="L17" i="4"/>
  <c r="L16" i="4"/>
  <c r="L15" i="4"/>
  <c r="L14" i="4"/>
  <c r="L13" i="4"/>
  <c r="L12" i="4"/>
  <c r="L11" i="4"/>
  <c r="L10" i="4"/>
  <c r="L9" i="4"/>
  <c r="L8" i="4"/>
  <c r="L7" i="4"/>
  <c r="L6" i="4"/>
  <c r="L5" i="4"/>
  <c r="M1" i="6"/>
  <c r="K56" i="4"/>
  <c r="J56" i="4"/>
  <c r="I56" i="4"/>
  <c r="I10" i="6"/>
  <c r="K19" i="6"/>
  <c r="L56" i="4"/>
  <c r="B1" i="20"/>
  <c r="C11" i="3"/>
  <c r="D11" i="3" s="1"/>
  <c r="C32" i="3"/>
  <c r="D32" i="3" s="1"/>
  <c r="L1" i="4"/>
  <c r="E1" i="10"/>
  <c r="G1" i="2"/>
  <c r="K10" i="6" l="1"/>
  <c r="J18" i="6"/>
  <c r="J20" i="6" s="1"/>
  <c r="K14" i="6"/>
  <c r="A9" i="4"/>
  <c r="A11" i="4"/>
  <c r="A10" i="4"/>
  <c r="C10" i="3"/>
  <c r="D10" i="3" s="1"/>
  <c r="A12" i="4"/>
  <c r="A7" i="4"/>
  <c r="A8" i="4"/>
  <c r="A13" i="4"/>
  <c r="C164" i="3"/>
  <c r="D164" i="3" s="1"/>
  <c r="C31" i="3"/>
  <c r="D31" i="3" s="1"/>
  <c r="C115" i="3"/>
  <c r="D115" i="3" s="1"/>
  <c r="C33" i="3"/>
  <c r="D33" i="3" s="1"/>
  <c r="A14" i="4"/>
  <c r="C8" i="3"/>
  <c r="D8" i="3" s="1"/>
  <c r="C16" i="3"/>
  <c r="D16" i="3" s="1"/>
  <c r="A5" i="4"/>
  <c r="C5" i="3"/>
  <c r="D5" i="3" s="1"/>
  <c r="C18" i="3"/>
  <c r="D18" i="3" s="1"/>
  <c r="C182" i="3"/>
  <c r="D182" i="3" s="1"/>
  <c r="C67" i="3"/>
  <c r="D67" i="3" s="1"/>
  <c r="C35" i="3"/>
  <c r="D35" i="3" s="1"/>
  <c r="C27" i="3"/>
  <c r="D27" i="3" s="1"/>
  <c r="C15" i="3"/>
  <c r="D15" i="3" s="1"/>
  <c r="A6" i="4"/>
  <c r="C192" i="3"/>
  <c r="D192" i="3" s="1"/>
  <c r="B206" i="3"/>
  <c r="D206" i="3" s="1"/>
  <c r="C37" i="3"/>
  <c r="D37" i="3" s="1"/>
  <c r="C17" i="3"/>
  <c r="D17" i="3" s="1"/>
  <c r="C12" i="3"/>
  <c r="D12" i="3" s="1"/>
  <c r="C111" i="3"/>
  <c r="D111" i="3" s="1"/>
  <c r="C24" i="3"/>
  <c r="D24" i="3" s="1"/>
  <c r="C20" i="3"/>
  <c r="D20" i="3" s="1"/>
  <c r="C28" i="3"/>
  <c r="D28" i="3" s="1"/>
  <c r="C60" i="3"/>
  <c r="D60" i="3" s="1"/>
  <c r="C3" i="3"/>
  <c r="D3" i="3" s="1"/>
  <c r="C6" i="3"/>
  <c r="D6" i="3" s="1"/>
  <c r="C82" i="3"/>
  <c r="D82" i="3" s="1"/>
  <c r="C9" i="3"/>
  <c r="D9" i="3" s="1"/>
  <c r="C30" i="3"/>
  <c r="D30" i="3" s="1"/>
  <c r="C34" i="3"/>
  <c r="D34" i="3" s="1"/>
  <c r="C183" i="3"/>
  <c r="D183" i="3" s="1"/>
  <c r="C19" i="3"/>
  <c r="D19" i="3" s="1"/>
  <c r="C38" i="3"/>
  <c r="D38" i="3" s="1"/>
  <c r="C14" i="3"/>
  <c r="D14" i="3" s="1"/>
  <c r="C134" i="3"/>
  <c r="D134" i="3" s="1"/>
  <c r="C39" i="3"/>
  <c r="D39" i="3" s="1"/>
  <c r="C13" i="3"/>
  <c r="D13" i="3" s="1"/>
  <c r="C23" i="3"/>
  <c r="D23" i="3" s="1"/>
  <c r="C86" i="3"/>
  <c r="D86" i="3" s="1"/>
  <c r="C4" i="3"/>
  <c r="D4" i="3" s="1"/>
  <c r="C141" i="3"/>
  <c r="D141" i="3" s="1"/>
  <c r="C200" i="3"/>
  <c r="D200" i="3" s="1"/>
  <c r="C158" i="3"/>
  <c r="D158" i="3" s="1"/>
  <c r="C29" i="3"/>
  <c r="D29" i="3" s="1"/>
  <c r="C108" i="3"/>
  <c r="D108" i="3" s="1"/>
  <c r="C184" i="3"/>
  <c r="D184" i="3" s="1"/>
  <c r="C169" i="3"/>
  <c r="D169" i="3" s="1"/>
  <c r="C36" i="3"/>
  <c r="D36" i="3" s="1"/>
  <c r="C7" i="3"/>
  <c r="D7" i="3" s="1"/>
  <c r="C26" i="3"/>
  <c r="D26" i="3" s="1"/>
  <c r="C25" i="3"/>
  <c r="D25" i="3" s="1"/>
  <c r="D223" i="3"/>
  <c r="D205" i="3"/>
  <c r="D216" i="3"/>
  <c r="D215" i="3"/>
  <c r="C171" i="3"/>
  <c r="D171" i="3" s="1"/>
  <c r="C181" i="3"/>
  <c r="D181" i="3" s="1"/>
  <c r="C103" i="3"/>
  <c r="D103" i="3" s="1"/>
  <c r="C55" i="3"/>
  <c r="D55" i="3" s="1"/>
  <c r="C69" i="3"/>
  <c r="D69" i="3" s="1"/>
  <c r="C178" i="3"/>
  <c r="D178" i="3" s="1"/>
  <c r="C129" i="3"/>
  <c r="D129" i="3" s="1"/>
  <c r="C81" i="3"/>
  <c r="D81" i="3" s="1"/>
  <c r="C150" i="3"/>
  <c r="D150" i="3" s="1"/>
  <c r="C173" i="3"/>
  <c r="D173" i="3" s="1"/>
  <c r="C161" i="3"/>
  <c r="D161" i="3" s="1"/>
  <c r="C112" i="3"/>
  <c r="D112" i="3" s="1"/>
  <c r="C64" i="3"/>
  <c r="D64" i="3" s="1"/>
  <c r="C166" i="3"/>
  <c r="D166" i="3" s="1"/>
  <c r="C168" i="3"/>
  <c r="D168" i="3" s="1"/>
  <c r="C100" i="3"/>
  <c r="D100" i="3" s="1"/>
  <c r="C52" i="3"/>
  <c r="D52" i="3" s="1"/>
  <c r="C58" i="3"/>
  <c r="D58" i="3" s="1"/>
  <c r="C175" i="3"/>
  <c r="D175" i="3" s="1"/>
  <c r="C126" i="3"/>
  <c r="D126" i="3" s="1"/>
  <c r="C78" i="3"/>
  <c r="D78" i="3" s="1"/>
  <c r="C138" i="3"/>
  <c r="D138" i="3" s="1"/>
  <c r="C160" i="3"/>
  <c r="D160" i="3" s="1"/>
  <c r="C156" i="3"/>
  <c r="D156" i="3" s="1"/>
  <c r="C107" i="3"/>
  <c r="D107" i="3" s="1"/>
  <c r="C59" i="3"/>
  <c r="D59" i="3" s="1"/>
  <c r="C155" i="3"/>
  <c r="D155" i="3" s="1"/>
  <c r="C157" i="3"/>
  <c r="D157" i="3" s="1"/>
  <c r="C95" i="3"/>
  <c r="D95" i="3" s="1"/>
  <c r="C47" i="3"/>
  <c r="D47" i="3" s="1"/>
  <c r="C50" i="3"/>
  <c r="D50" i="3" s="1"/>
  <c r="C170" i="3"/>
  <c r="D170" i="3" s="1"/>
  <c r="C121" i="3"/>
  <c r="D121" i="3" s="1"/>
  <c r="C73" i="3"/>
  <c r="D73" i="3" s="1"/>
  <c r="C130" i="3"/>
  <c r="D130" i="3" s="1"/>
  <c r="C149" i="3"/>
  <c r="D149" i="3" s="1"/>
  <c r="C153" i="3"/>
  <c r="D153" i="3" s="1"/>
  <c r="C104" i="3"/>
  <c r="D104" i="3" s="1"/>
  <c r="C56" i="3"/>
  <c r="D56" i="3" s="1"/>
  <c r="C21" i="3"/>
  <c r="D21" i="3" s="1"/>
  <c r="C142" i="3"/>
  <c r="D142" i="3" s="1"/>
  <c r="C144" i="3"/>
  <c r="D144" i="3" s="1"/>
  <c r="C92" i="3"/>
  <c r="D92" i="3" s="1"/>
  <c r="C44" i="3"/>
  <c r="D44" i="3" s="1"/>
  <c r="C189" i="3"/>
  <c r="D189" i="3" s="1"/>
  <c r="C167" i="3"/>
  <c r="D167" i="3" s="1"/>
  <c r="C118" i="3"/>
  <c r="D118" i="3" s="1"/>
  <c r="C70" i="3"/>
  <c r="D70" i="3" s="1"/>
  <c r="C117" i="3"/>
  <c r="D117" i="3" s="1"/>
  <c r="C196" i="3"/>
  <c r="D196" i="3" s="1"/>
  <c r="C148" i="3"/>
  <c r="D148" i="3" s="1"/>
  <c r="C99" i="3"/>
  <c r="D99" i="3" s="1"/>
  <c r="C51" i="3"/>
  <c r="D51" i="3" s="1"/>
  <c r="C22" i="3"/>
  <c r="D22" i="3" s="1"/>
  <c r="C125" i="3"/>
  <c r="D125" i="3" s="1"/>
  <c r="C140" i="3"/>
  <c r="D140" i="3" s="1"/>
  <c r="C87" i="3"/>
  <c r="D87" i="3" s="1"/>
  <c r="C163" i="3"/>
  <c r="D163" i="3" s="1"/>
  <c r="C176" i="3"/>
  <c r="D176" i="3" s="1"/>
  <c r="C162" i="3"/>
  <c r="D162" i="3" s="1"/>
  <c r="C113" i="3"/>
  <c r="D113" i="3" s="1"/>
  <c r="C65" i="3"/>
  <c r="D65" i="3" s="1"/>
  <c r="C101" i="3"/>
  <c r="D101" i="3" s="1"/>
  <c r="C193" i="3"/>
  <c r="D193" i="3" s="1"/>
  <c r="C145" i="3"/>
  <c r="D145" i="3" s="1"/>
  <c r="C96" i="3"/>
  <c r="D96" i="3" s="1"/>
  <c r="C48" i="3"/>
  <c r="D48" i="3" s="1"/>
  <c r="C179" i="3"/>
  <c r="D179" i="3" s="1"/>
  <c r="C109" i="3"/>
  <c r="D109" i="3" s="1"/>
  <c r="C135" i="3"/>
  <c r="D135" i="3" s="1"/>
  <c r="C84" i="3"/>
  <c r="D84" i="3" s="1"/>
  <c r="C147" i="3"/>
  <c r="D147" i="3" s="1"/>
  <c r="C165" i="3"/>
  <c r="D165" i="3" s="1"/>
  <c r="C159" i="3"/>
  <c r="D159" i="3" s="1"/>
  <c r="C110" i="3"/>
  <c r="D110" i="3" s="1"/>
  <c r="C62" i="3"/>
  <c r="D62" i="3" s="1"/>
  <c r="C90" i="3"/>
  <c r="D90" i="3" s="1"/>
  <c r="C188" i="3"/>
  <c r="D188" i="3" s="1"/>
  <c r="C139" i="3"/>
  <c r="D139" i="3" s="1"/>
  <c r="C91" i="3"/>
  <c r="D91" i="3" s="1"/>
  <c r="C43" i="3"/>
  <c r="D43" i="3" s="1"/>
  <c r="C198" i="3"/>
  <c r="D198" i="3" s="1"/>
  <c r="C98" i="3"/>
  <c r="D98" i="3" s="1"/>
  <c r="C132" i="3"/>
  <c r="D132" i="3" s="1"/>
  <c r="C79" i="3"/>
  <c r="D79" i="3" s="1"/>
  <c r="C133" i="3"/>
  <c r="D133" i="3" s="1"/>
  <c r="C152" i="3"/>
  <c r="D152" i="3" s="1"/>
  <c r="C154" i="3"/>
  <c r="D154" i="3" s="1"/>
  <c r="C105" i="3"/>
  <c r="D105" i="3" s="1"/>
  <c r="C57" i="3"/>
  <c r="D57" i="3" s="1"/>
  <c r="C77" i="3"/>
  <c r="D77" i="3" s="1"/>
  <c r="C185" i="3"/>
  <c r="D185" i="3" s="1"/>
  <c r="C136" i="3"/>
  <c r="D136" i="3" s="1"/>
  <c r="C88" i="3"/>
  <c r="D88" i="3" s="1"/>
  <c r="C40" i="3"/>
  <c r="D40" i="3" s="1"/>
  <c r="C187" i="3"/>
  <c r="D187" i="3" s="1"/>
  <c r="C85" i="3"/>
  <c r="D85" i="3" s="1"/>
  <c r="C127" i="3"/>
  <c r="D127" i="3" s="1"/>
  <c r="C76" i="3"/>
  <c r="D76" i="3" s="1"/>
  <c r="C122" i="3"/>
  <c r="D122" i="3" s="1"/>
  <c r="C199" i="3"/>
  <c r="D199" i="3" s="1"/>
  <c r="C151" i="3"/>
  <c r="D151" i="3" s="1"/>
  <c r="C102" i="3"/>
  <c r="D102" i="3" s="1"/>
  <c r="C54" i="3"/>
  <c r="D54" i="3" s="1"/>
  <c r="C66" i="3"/>
  <c r="D66" i="3" s="1"/>
  <c r="C180" i="3"/>
  <c r="D180" i="3" s="1"/>
  <c r="C131" i="3"/>
  <c r="D131" i="3" s="1"/>
  <c r="C83" i="3"/>
  <c r="D83" i="3" s="1"/>
  <c r="C195" i="3"/>
  <c r="D195" i="3" s="1"/>
  <c r="C74" i="3"/>
  <c r="D74" i="3" s="1"/>
  <c r="C124" i="3"/>
  <c r="D124" i="3" s="1"/>
  <c r="C71" i="3"/>
  <c r="D71" i="3" s="1"/>
  <c r="C114" i="3"/>
  <c r="D114" i="3" s="1"/>
  <c r="C194" i="3"/>
  <c r="D194" i="3" s="1"/>
  <c r="C146" i="3"/>
  <c r="D146" i="3" s="1"/>
  <c r="C97" i="3"/>
  <c r="D97" i="3" s="1"/>
  <c r="C49" i="3"/>
  <c r="D49" i="3" s="1"/>
  <c r="C53" i="3"/>
  <c r="D53" i="3" s="1"/>
  <c r="C177" i="3"/>
  <c r="D177" i="3" s="1"/>
  <c r="C128" i="3"/>
  <c r="D128" i="3" s="1"/>
  <c r="C80" i="3"/>
  <c r="D80" i="3" s="1"/>
  <c r="C174" i="3"/>
  <c r="D174" i="3" s="1"/>
  <c r="C61" i="3"/>
  <c r="D61" i="3" s="1"/>
  <c r="C119" i="3"/>
  <c r="D119" i="3" s="1"/>
  <c r="C68" i="3"/>
  <c r="D68" i="3" s="1"/>
  <c r="C106" i="3"/>
  <c r="D106" i="3" s="1"/>
  <c r="C191" i="3"/>
  <c r="D191" i="3" s="1"/>
  <c r="C143" i="3"/>
  <c r="D143" i="3" s="1"/>
  <c r="C94" i="3"/>
  <c r="D94" i="3" s="1"/>
  <c r="C46" i="3"/>
  <c r="D46" i="3" s="1"/>
  <c r="C45" i="3"/>
  <c r="D45" i="3" s="1"/>
  <c r="C172" i="3"/>
  <c r="D172" i="3" s="1"/>
  <c r="C123" i="3"/>
  <c r="D123" i="3" s="1"/>
  <c r="C75" i="3"/>
  <c r="D75" i="3" s="1"/>
  <c r="C190" i="3"/>
  <c r="D190" i="3" s="1"/>
  <c r="C42" i="3"/>
  <c r="D42" i="3" s="1"/>
  <c r="C116" i="3"/>
  <c r="D116" i="3" s="1"/>
  <c r="C63" i="3"/>
  <c r="D63" i="3" s="1"/>
  <c r="C93" i="3"/>
  <c r="D93" i="3" s="1"/>
  <c r="C186" i="3"/>
  <c r="D186" i="3" s="1"/>
  <c r="C137" i="3"/>
  <c r="D137" i="3" s="1"/>
  <c r="C89" i="3"/>
  <c r="D89" i="3" s="1"/>
  <c r="C41" i="3"/>
  <c r="D41" i="3" s="1"/>
  <c r="C197" i="3"/>
  <c r="D197" i="3" s="1"/>
  <c r="C120" i="3"/>
  <c r="D120" i="3" s="1"/>
  <c r="C72" i="3"/>
  <c r="D72" i="3" s="1"/>
  <c r="H3" i="3"/>
  <c r="N3" i="3"/>
  <c r="R3" i="3"/>
  <c r="J3" i="3"/>
  <c r="S3" i="3"/>
  <c r="O3" i="3"/>
  <c r="P3" i="3"/>
  <c r="L3" i="3"/>
  <c r="K3" i="3"/>
  <c r="M3" i="3"/>
  <c r="I3" i="3"/>
  <c r="T3" i="3"/>
  <c r="K20" i="6" l="1"/>
  <c r="D222" i="3"/>
  <c r="D214" i="3"/>
  <c r="D217" i="3"/>
  <c r="D211" i="3"/>
  <c r="D210" i="3"/>
  <c r="D221" i="3"/>
  <c r="D220" i="3"/>
  <c r="D219" i="3"/>
  <c r="D218" i="3"/>
  <c r="D213" i="3"/>
  <c r="D212" i="3"/>
  <c r="D209" i="3"/>
  <c r="D208" i="3"/>
  <c r="D207" i="3"/>
  <c r="D229" i="3"/>
  <c r="D228" i="3"/>
  <c r="D227" i="3"/>
  <c r="D226" i="3"/>
  <c r="D224" i="3"/>
  <c r="D225" i="3"/>
  <c r="G10" i="3"/>
  <c r="C40" i="1" s="1"/>
  <c r="C201" i="3"/>
  <c r="G5" i="3"/>
  <c r="G4" i="3"/>
  <c r="G6" i="3" l="1"/>
  <c r="G7" i="3" s="1"/>
  <c r="G8" i="3" s="1"/>
  <c r="C210" i="3" a="1"/>
  <c r="C210" i="3" s="1"/>
  <c r="C221" i="3" a="1"/>
  <c r="C221" i="3" s="1"/>
  <c r="C212" i="3" a="1"/>
  <c r="C212" i="3" s="1"/>
  <c r="C207" i="3" a="1"/>
  <c r="C207" i="3" s="1"/>
  <c r="C220" i="3" a="1"/>
  <c r="C220" i="3" s="1"/>
  <c r="C226" i="3" a="1"/>
  <c r="C226" i="3" s="1"/>
  <c r="C217" i="3" a="1"/>
  <c r="C217" i="3" s="1"/>
  <c r="C223" i="3" a="1"/>
  <c r="C223" i="3" s="1"/>
  <c r="C222" i="3" a="1"/>
  <c r="C222" i="3" s="1"/>
  <c r="C213" i="3" a="1"/>
  <c r="C213" i="3" s="1"/>
  <c r="C215" i="3" a="1"/>
  <c r="C215" i="3" s="1"/>
  <c r="C208" i="3" a="1"/>
  <c r="C208" i="3" s="1"/>
  <c r="C218" i="3" a="1"/>
  <c r="C218" i="3" s="1"/>
  <c r="C211" i="3" a="1"/>
  <c r="C211" i="3" s="1"/>
  <c r="C216" i="3" a="1"/>
  <c r="C216" i="3" s="1"/>
  <c r="C209" i="3" a="1"/>
  <c r="C209" i="3" s="1"/>
  <c r="C214" i="3" a="1"/>
  <c r="C214" i="3" s="1"/>
  <c r="C205" i="3" a="1"/>
  <c r="C205" i="3" s="1"/>
  <c r="C229" i="3" a="1"/>
  <c r="C229" i="3" s="1"/>
  <c r="C227" i="3" a="1"/>
  <c r="C227" i="3" s="1"/>
  <c r="C219" i="3" a="1"/>
  <c r="C219" i="3" s="1"/>
  <c r="C206" i="3" a="1"/>
  <c r="C206" i="3" s="1"/>
  <c r="C228" i="3" a="1"/>
  <c r="C228" i="3" s="1"/>
  <c r="C224" i="3" a="1"/>
  <c r="C224" i="3" s="1"/>
  <c r="C225" i="3" a="1"/>
  <c r="C225" i="3" s="1"/>
  <c r="C41"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<sst xmlns="http://schemas.openxmlformats.org/spreadsheetml/2006/main" count="1203" uniqueCount="446">
  <si>
    <t>基本情報</t>
    <rPh sb="0" eb="2">
      <t>キホン</t>
    </rPh>
    <rPh sb="2" eb="4">
      <t>ジョウホウ</t>
    </rPh>
    <phoneticPr fontId="9"/>
  </si>
  <si>
    <t>役職</t>
    <rPh sb="0" eb="2">
      <t>ヤクショク</t>
    </rPh>
    <phoneticPr fontId="9"/>
  </si>
  <si>
    <t>氏名</t>
    <rPh sb="0" eb="2">
      <t>シメイ</t>
    </rPh>
    <phoneticPr fontId="9"/>
  </si>
  <si>
    <t>郵便番号</t>
    <rPh sb="0" eb="2">
      <t>ユウビン</t>
    </rPh>
    <rPh sb="2" eb="4">
      <t>バンゴウ</t>
    </rPh>
    <phoneticPr fontId="9"/>
  </si>
  <si>
    <t>住所</t>
    <rPh sb="0" eb="2">
      <t>ジュウショ</t>
    </rPh>
    <phoneticPr fontId="9"/>
  </si>
  <si>
    <t>電話</t>
    <rPh sb="0" eb="2">
      <t>デンワ</t>
    </rPh>
    <phoneticPr fontId="9"/>
  </si>
  <si>
    <t>国名・地域名</t>
    <rPh sb="0" eb="1">
      <t>クニ</t>
    </rPh>
    <rPh sb="1" eb="2">
      <t>メイ</t>
    </rPh>
    <rPh sb="3" eb="6">
      <t>チイキメイ</t>
    </rPh>
    <phoneticPr fontId="9"/>
  </si>
  <si>
    <t>機関名</t>
    <rPh sb="0" eb="3">
      <t>キカンメイ</t>
    </rPh>
    <phoneticPr fontId="9"/>
  </si>
  <si>
    <t>日本語</t>
    <rPh sb="0" eb="3">
      <t>ニホンゴ</t>
    </rPh>
    <phoneticPr fontId="9"/>
  </si>
  <si>
    <t>英語</t>
    <rPh sb="0" eb="2">
      <t>エイゴ</t>
    </rPh>
    <phoneticPr fontId="9"/>
  </si>
  <si>
    <t>高校生</t>
    <rPh sb="0" eb="3">
      <t>コウコウセイ</t>
    </rPh>
    <phoneticPr fontId="9"/>
  </si>
  <si>
    <t>大学生</t>
    <rPh sb="0" eb="3">
      <t>ダイガクセイ</t>
    </rPh>
    <phoneticPr fontId="9"/>
  </si>
  <si>
    <t>大学院生</t>
    <rPh sb="0" eb="4">
      <t>ダイガクインセイ</t>
    </rPh>
    <phoneticPr fontId="9"/>
  </si>
  <si>
    <t>ポスドク</t>
    <phoneticPr fontId="9"/>
  </si>
  <si>
    <t>教員</t>
    <rPh sb="0" eb="2">
      <t>キョウイン</t>
    </rPh>
    <phoneticPr fontId="9"/>
  </si>
  <si>
    <t>研究者</t>
    <rPh sb="0" eb="3">
      <t>ケンキュウシャ</t>
    </rPh>
    <phoneticPr fontId="9"/>
  </si>
  <si>
    <t>その他</t>
    <rPh sb="2" eb="3">
      <t>タ</t>
    </rPh>
    <phoneticPr fontId="9"/>
  </si>
  <si>
    <t>合計</t>
    <rPh sb="0" eb="2">
      <t>ゴウケイ</t>
    </rPh>
    <phoneticPr fontId="9"/>
  </si>
  <si>
    <t>マレーシア</t>
  </si>
  <si>
    <t>ソロモン諸島</t>
  </si>
  <si>
    <t>トルクメニスタン</t>
  </si>
  <si>
    <t>※選択してください</t>
    <rPh sb="1" eb="3">
      <t>センタク</t>
    </rPh>
    <phoneticPr fontId="17"/>
  </si>
  <si>
    <t>JST支援金</t>
    <rPh sb="3" eb="6">
      <t>シエンキン</t>
    </rPh>
    <phoneticPr fontId="9"/>
  </si>
  <si>
    <t>直接経費</t>
    <rPh sb="0" eb="2">
      <t>チョクセツ</t>
    </rPh>
    <rPh sb="2" eb="4">
      <t>ケイヒ</t>
    </rPh>
    <phoneticPr fontId="9"/>
  </si>
  <si>
    <t>国内旅費</t>
    <rPh sb="0" eb="2">
      <t>コクナイ</t>
    </rPh>
    <rPh sb="2" eb="4">
      <t>リョヒ</t>
    </rPh>
    <phoneticPr fontId="9"/>
  </si>
  <si>
    <t>謝金</t>
    <rPh sb="0" eb="2">
      <t>シャキン</t>
    </rPh>
    <phoneticPr fontId="9"/>
  </si>
  <si>
    <t>通訳者</t>
    <rPh sb="0" eb="3">
      <t>ツウヤクシャ</t>
    </rPh>
    <phoneticPr fontId="9"/>
  </si>
  <si>
    <t>講師・講演者</t>
    <rPh sb="0" eb="2">
      <t>コウシ</t>
    </rPh>
    <rPh sb="3" eb="6">
      <t>コウエンシャ</t>
    </rPh>
    <phoneticPr fontId="9"/>
  </si>
  <si>
    <t>JST支援金（直接経費）計</t>
    <rPh sb="3" eb="6">
      <t>シエンキン</t>
    </rPh>
    <rPh sb="7" eb="9">
      <t>チョクセツ</t>
    </rPh>
    <rPh sb="9" eb="11">
      <t>ケイヒ</t>
    </rPh>
    <rPh sb="12" eb="13">
      <t>ケイ</t>
    </rPh>
    <phoneticPr fontId="9"/>
  </si>
  <si>
    <t>総計</t>
    <rPh sb="0" eb="2">
      <t>ソウケイ</t>
    </rPh>
    <phoneticPr fontId="9"/>
  </si>
  <si>
    <t>人×日</t>
    <rPh sb="0" eb="1">
      <t>ニン</t>
    </rPh>
    <rPh sb="2" eb="3">
      <t>ニチ</t>
    </rPh>
    <phoneticPr fontId="25"/>
  </si>
  <si>
    <t>人</t>
    <rPh sb="0" eb="1">
      <t>ニン</t>
    </rPh>
    <phoneticPr fontId="25"/>
  </si>
  <si>
    <t>人×時間</t>
    <rPh sb="0" eb="1">
      <t>ニン</t>
    </rPh>
    <rPh sb="2" eb="4">
      <t>ジカン</t>
    </rPh>
    <phoneticPr fontId="25"/>
  </si>
  <si>
    <t>TA・学生アルバイト</t>
    <rPh sb="3" eb="5">
      <t>ガクセイ</t>
    </rPh>
    <phoneticPr fontId="9"/>
  </si>
  <si>
    <t>費目</t>
    <rPh sb="0" eb="2">
      <t>ヒモク</t>
    </rPh>
    <phoneticPr fontId="9"/>
  </si>
  <si>
    <t>種別</t>
    <rPh sb="0" eb="2">
      <t>シュベツ</t>
    </rPh>
    <phoneticPr fontId="9"/>
  </si>
  <si>
    <t>単価</t>
    <rPh sb="0" eb="2">
      <t>タンカ</t>
    </rPh>
    <phoneticPr fontId="9"/>
  </si>
  <si>
    <t>数量</t>
    <rPh sb="0" eb="2">
      <t>スウリョウ</t>
    </rPh>
    <phoneticPr fontId="9"/>
  </si>
  <si>
    <t>単位</t>
    <rPh sb="0" eb="2">
      <t>タンイ</t>
    </rPh>
    <phoneticPr fontId="9"/>
  </si>
  <si>
    <r>
      <t>人×</t>
    </r>
    <r>
      <rPr>
        <sz val="8"/>
        <rFont val="Meiryo UI"/>
        <family val="3"/>
        <charset val="128"/>
      </rPr>
      <t>泊</t>
    </r>
    <rPh sb="0" eb="1">
      <t>ニン</t>
    </rPh>
    <rPh sb="2" eb="3">
      <t>ハク</t>
    </rPh>
    <phoneticPr fontId="25"/>
  </si>
  <si>
    <t>JST支援金
各費目合計</t>
    <rPh sb="3" eb="6">
      <t>シエンキン</t>
    </rPh>
    <rPh sb="7" eb="8">
      <t>カク</t>
    </rPh>
    <rPh sb="8" eb="10">
      <t>ヒモク</t>
    </rPh>
    <rPh sb="10" eb="12">
      <t>ゴウケイ</t>
    </rPh>
    <phoneticPr fontId="9"/>
  </si>
  <si>
    <t>(日本語)</t>
    <rPh sb="1" eb="4">
      <t>ニホンゴ</t>
    </rPh>
    <phoneticPr fontId="9"/>
  </si>
  <si>
    <t>変更理由</t>
    <rPh sb="0" eb="2">
      <t>ヘンコウ</t>
    </rPh>
    <rPh sb="2" eb="4">
      <t>リユウ</t>
    </rPh>
    <phoneticPr fontId="9"/>
  </si>
  <si>
    <t>宿泊費</t>
    <phoneticPr fontId="9"/>
  </si>
  <si>
    <t>国内日当(食費)</t>
    <phoneticPr fontId="9"/>
  </si>
  <si>
    <t>変更内容</t>
    <rPh sb="0" eb="2">
      <t>ヘンコウ</t>
    </rPh>
    <rPh sb="2" eb="4">
      <t>ナイヨウ</t>
    </rPh>
    <phoneticPr fontId="9"/>
  </si>
  <si>
    <t>申請年月日</t>
    <rPh sb="0" eb="2">
      <t>シンセイ</t>
    </rPh>
    <rPh sb="2" eb="5">
      <t>ネンガッピ</t>
    </rPh>
    <phoneticPr fontId="9"/>
  </si>
  <si>
    <t>変更が業務計画に及ぼす
影響および効果</t>
    <rPh sb="0" eb="2">
      <t>ヘンコウ</t>
    </rPh>
    <rPh sb="3" eb="5">
      <t>ギョウム</t>
    </rPh>
    <rPh sb="5" eb="7">
      <t>ケイカク</t>
    </rPh>
    <rPh sb="8" eb="9">
      <t>オヨ</t>
    </rPh>
    <rPh sb="12" eb="14">
      <t>エイキョウ</t>
    </rPh>
    <rPh sb="17" eb="19">
      <t>コウカ</t>
    </rPh>
    <phoneticPr fontId="9"/>
  </si>
  <si>
    <t>＜変更内容種別一覧＞</t>
    <rPh sb="1" eb="3">
      <t>ヘンコウ</t>
    </rPh>
    <rPh sb="3" eb="5">
      <t>ナイヨウ</t>
    </rPh>
    <rPh sb="5" eb="7">
      <t>シュベツ</t>
    </rPh>
    <rPh sb="7" eb="9">
      <t>イチラン</t>
    </rPh>
    <phoneticPr fontId="9"/>
  </si>
  <si>
    <t>＜国名＞</t>
    <rPh sb="1" eb="2">
      <t>クニ</t>
    </rPh>
    <rPh sb="2" eb="3">
      <t>メイ</t>
    </rPh>
    <phoneticPr fontId="9"/>
  </si>
  <si>
    <r>
      <rPr>
        <sz val="10"/>
        <color rgb="FFFF0000"/>
        <rFont val="Meiryo UI"/>
        <family val="3"/>
        <charset val="128"/>
      </rPr>
      <t>【必須】</t>
    </r>
    <r>
      <rPr>
        <sz val="10"/>
        <color theme="1"/>
        <rFont val="Meiryo UI"/>
        <family val="2"/>
        <charset val="128"/>
      </rPr>
      <t xml:space="preserve">事務担当者
</t>
    </r>
    <r>
      <rPr>
        <sz val="7.5"/>
        <color theme="1"/>
        <rFont val="Meiryo UI"/>
        <family val="3"/>
        <charset val="128"/>
      </rPr>
      <t xml:space="preserve">（事務手続きを行う窓口担当者）
</t>
    </r>
    <r>
      <rPr>
        <sz val="7.5"/>
        <color rgb="FFFF0000"/>
        <rFont val="Meiryo UI"/>
        <family val="3"/>
        <charset val="128"/>
      </rPr>
      <t>※連絡担当者と同一の場合も記入</t>
    </r>
    <rPh sb="1" eb="3">
      <t>ヒッス</t>
    </rPh>
    <rPh sb="4" eb="6">
      <t>ジム</t>
    </rPh>
    <rPh sb="6" eb="9">
      <t>タントウシャ</t>
    </rPh>
    <rPh sb="11" eb="13">
      <t>ジム</t>
    </rPh>
    <rPh sb="13" eb="15">
      <t>テツヅ</t>
    </rPh>
    <rPh sb="17" eb="18">
      <t>オコナ</t>
    </rPh>
    <rPh sb="19" eb="21">
      <t>マドグチ</t>
    </rPh>
    <rPh sb="21" eb="24">
      <t>タントウシャ</t>
    </rPh>
    <rPh sb="27" eb="29">
      <t>レンラク</t>
    </rPh>
    <rPh sb="29" eb="32">
      <t>タントウシャ</t>
    </rPh>
    <rPh sb="33" eb="35">
      <t>ドウイツ</t>
    </rPh>
    <rPh sb="36" eb="38">
      <t>バアイ</t>
    </rPh>
    <rPh sb="39" eb="41">
      <t>キニュウ</t>
    </rPh>
    <phoneticPr fontId="9"/>
  </si>
  <si>
    <t>人数</t>
    <rPh sb="0" eb="2">
      <t>ニンズウ</t>
    </rPh>
    <phoneticPr fontId="9"/>
  </si>
  <si>
    <t>表示</t>
    <rPh sb="0" eb="2">
      <t>ヒョウジ</t>
    </rPh>
    <phoneticPr fontId="9"/>
  </si>
  <si>
    <r>
      <t>変更内容種別</t>
    </r>
    <r>
      <rPr>
        <sz val="8"/>
        <color theme="1"/>
        <rFont val="Meiryo UI"/>
        <family val="3"/>
        <charset val="128"/>
      </rPr>
      <t xml:space="preserve">
</t>
    </r>
    <r>
      <rPr>
        <sz val="8"/>
        <color rgb="FFFF0000"/>
        <rFont val="Meiryo UI"/>
        <family val="3"/>
        <charset val="128"/>
      </rPr>
      <t>【※】は変更承認申請書も提出すること</t>
    </r>
    <rPh sb="0" eb="2">
      <t>ヘンコウ</t>
    </rPh>
    <rPh sb="2" eb="4">
      <t>ナイヨウ</t>
    </rPh>
    <rPh sb="4" eb="6">
      <t>シュベツ</t>
    </rPh>
    <rPh sb="11" eb="13">
      <t>ヘンコウ</t>
    </rPh>
    <rPh sb="13" eb="15">
      <t>ショウニン</t>
    </rPh>
    <rPh sb="15" eb="18">
      <t>シンセイショ</t>
    </rPh>
    <rPh sb="19" eb="21">
      <t>テイシュツ</t>
    </rPh>
    <phoneticPr fontId="9"/>
  </si>
  <si>
    <t>E-mail</t>
    <phoneticPr fontId="9"/>
  </si>
  <si>
    <t>科学技術全般</t>
    <phoneticPr fontId="9"/>
  </si>
  <si>
    <t>一式</t>
    <rPh sb="1" eb="2">
      <t>シキ</t>
    </rPh>
    <phoneticPr fontId="25"/>
  </si>
  <si>
    <t>-</t>
    <phoneticPr fontId="9"/>
  </si>
  <si>
    <t>(連絡担当者　役職名)</t>
    <rPh sb="1" eb="3">
      <t>レンラク</t>
    </rPh>
    <rPh sb="3" eb="6">
      <t>タントウシャ</t>
    </rPh>
    <rPh sb="7" eb="9">
      <t>ヤクショク</t>
    </rPh>
    <rPh sb="9" eb="10">
      <t>メイ</t>
    </rPh>
    <phoneticPr fontId="9"/>
  </si>
  <si>
    <t>(連絡担当者　氏名)</t>
    <rPh sb="1" eb="3">
      <t>レンラク</t>
    </rPh>
    <rPh sb="3" eb="6">
      <t>タントウシャ</t>
    </rPh>
    <rPh sb="7" eb="9">
      <t>シメイ</t>
    </rPh>
    <phoneticPr fontId="9"/>
  </si>
  <si>
    <t>(事務担当者　役職名)</t>
    <rPh sb="1" eb="3">
      <t>ジム</t>
    </rPh>
    <rPh sb="3" eb="6">
      <t>タントウシャ</t>
    </rPh>
    <rPh sb="7" eb="9">
      <t>ヤクショク</t>
    </rPh>
    <rPh sb="9" eb="10">
      <t>メイ</t>
    </rPh>
    <phoneticPr fontId="9"/>
  </si>
  <si>
    <t>(事務担当者　氏名)</t>
    <rPh sb="1" eb="3">
      <t>ジム</t>
    </rPh>
    <rPh sb="3" eb="6">
      <t>タントウシャ</t>
    </rPh>
    <rPh sb="7" eb="9">
      <t>シメイ</t>
    </rPh>
    <phoneticPr fontId="9"/>
  </si>
  <si>
    <t>(実施責任者　氏名)</t>
    <rPh sb="1" eb="3">
      <t>ジッシ</t>
    </rPh>
    <rPh sb="3" eb="6">
      <t>セキニンシャ</t>
    </rPh>
    <rPh sb="7" eb="9">
      <t>シメイ</t>
    </rPh>
    <phoneticPr fontId="9"/>
  </si>
  <si>
    <t>(半角数字)</t>
    <rPh sb="1" eb="3">
      <t>ハンカク</t>
    </rPh>
    <rPh sb="3" eb="5">
      <t>スウジ</t>
    </rPh>
    <phoneticPr fontId="9"/>
  </si>
  <si>
    <t>(半角英数字)</t>
    <rPh sb="1" eb="3">
      <t>ハンカク</t>
    </rPh>
    <rPh sb="3" eb="6">
      <t>エイスウジ</t>
    </rPh>
    <phoneticPr fontId="9"/>
  </si>
  <si>
    <t>(市区町村以下)</t>
    <phoneticPr fontId="9"/>
  </si>
  <si>
    <t>(契約する法人格を有する機関名)</t>
    <phoneticPr fontId="9"/>
  </si>
  <si>
    <t>内訳</t>
    <rPh sb="0" eb="2">
      <t>ウチワケ</t>
    </rPh>
    <phoneticPr fontId="9"/>
  </si>
  <si>
    <t>合計</t>
    <rPh sb="0" eb="2">
      <t>ゴウケイ</t>
    </rPh>
    <phoneticPr fontId="9"/>
  </si>
  <si>
    <t>(半角英数字：HPなどで公表している正式な表記)</t>
    <rPh sb="1" eb="3">
      <t>ハンカク</t>
    </rPh>
    <rPh sb="3" eb="6">
      <t>エイスウジ</t>
    </rPh>
    <phoneticPr fontId="9"/>
  </si>
  <si>
    <t>法人番号</t>
    <rPh sb="0" eb="2">
      <t>ホウジン</t>
    </rPh>
    <rPh sb="2" eb="4">
      <t>バンゴウ</t>
    </rPh>
    <phoneticPr fontId="9"/>
  </si>
  <si>
    <t>奇数桁</t>
    <rPh sb="0" eb="2">
      <t>キスウ</t>
    </rPh>
    <rPh sb="2" eb="3">
      <t>ケタ</t>
    </rPh>
    <phoneticPr fontId="9"/>
  </si>
  <si>
    <t>偶数桁</t>
    <rPh sb="0" eb="2">
      <t>グウスウ</t>
    </rPh>
    <rPh sb="2" eb="3">
      <t>ケタ</t>
    </rPh>
    <phoneticPr fontId="9"/>
  </si>
  <si>
    <t>余り</t>
    <rPh sb="0" eb="1">
      <t>アマ</t>
    </rPh>
    <phoneticPr fontId="9"/>
  </si>
  <si>
    <t>チェックデジット</t>
    <phoneticPr fontId="9"/>
  </si>
  <si>
    <t>(実施主担当者　役職名)</t>
    <rPh sb="1" eb="3">
      <t>ジッシ</t>
    </rPh>
    <rPh sb="3" eb="4">
      <t>シュ</t>
    </rPh>
    <rPh sb="4" eb="7">
      <t>タントウシャ</t>
    </rPh>
    <rPh sb="8" eb="10">
      <t>ヤクショク</t>
    </rPh>
    <rPh sb="10" eb="11">
      <t>メイ</t>
    </rPh>
    <phoneticPr fontId="9"/>
  </si>
  <si>
    <t>(実施主担当者　氏名)</t>
    <rPh sb="1" eb="3">
      <t>ジッシ</t>
    </rPh>
    <rPh sb="3" eb="4">
      <t>シュ</t>
    </rPh>
    <rPh sb="4" eb="7">
      <t>タントウシャ</t>
    </rPh>
    <rPh sb="8" eb="10">
      <t>シメイ</t>
    </rPh>
    <phoneticPr fontId="9"/>
  </si>
  <si>
    <t>～</t>
  </si>
  <si>
    <t>法人番号</t>
    <rPh sb="0" eb="2">
      <t>ホウジン</t>
    </rPh>
    <rPh sb="2" eb="4">
      <t>バンゴウ</t>
    </rPh>
    <phoneticPr fontId="9"/>
  </si>
  <si>
    <t>契約法人名</t>
    <rPh sb="0" eb="2">
      <t>ケイヤク</t>
    </rPh>
    <rPh sb="2" eb="4">
      <t>ホウジン</t>
    </rPh>
    <rPh sb="4" eb="5">
      <t>メイ</t>
    </rPh>
    <phoneticPr fontId="9"/>
  </si>
  <si>
    <r>
      <rPr>
        <sz val="10"/>
        <color rgb="FFFF0000"/>
        <rFont val="Meiryo UI"/>
        <family val="3"/>
        <charset val="128"/>
      </rPr>
      <t>【必須】</t>
    </r>
    <r>
      <rPr>
        <sz val="10"/>
        <color theme="1"/>
        <rFont val="Meiryo UI"/>
        <family val="2"/>
        <charset val="128"/>
      </rPr>
      <t xml:space="preserve">連絡担当者
</t>
    </r>
    <r>
      <rPr>
        <sz val="7.5"/>
        <color theme="1"/>
        <rFont val="Meiryo UI"/>
        <family val="3"/>
        <charset val="128"/>
      </rPr>
      <t>（JSTと連絡調整を行う担当者）</t>
    </r>
    <rPh sb="1" eb="3">
      <t>ヒッス</t>
    </rPh>
    <rPh sb="4" eb="6">
      <t>レンラク</t>
    </rPh>
    <rPh sb="6" eb="9">
      <t>タントウシャ</t>
    </rPh>
    <rPh sb="15" eb="17">
      <t>レンラク</t>
    </rPh>
    <rPh sb="17" eb="19">
      <t>チョウセイ</t>
    </rPh>
    <rPh sb="20" eb="21">
      <t>オコナ</t>
    </rPh>
    <rPh sb="22" eb="25">
      <t>タントウシャ</t>
    </rPh>
    <phoneticPr fontId="9"/>
  </si>
  <si>
    <t>５）実施内容・日程：分野</t>
    <phoneticPr fontId="9"/>
  </si>
  <si>
    <t>１）受入れ機関概要：送出し国/地域・人数
３）招へい者：支援金による招へい者の送出し機関・属性別人数</t>
    <phoneticPr fontId="9"/>
  </si>
  <si>
    <t>８）改訂履歴：変更内容種別</t>
    <phoneticPr fontId="9"/>
  </si>
  <si>
    <t>１）受入れ機関概要：法人番号チェック</t>
    <rPh sb="10" eb="14">
      <t>ホウジンバンゴウ</t>
    </rPh>
    <phoneticPr fontId="9"/>
  </si>
  <si>
    <t>合計</t>
    <rPh sb="0" eb="2">
      <t>ゴウケイ</t>
    </rPh>
    <phoneticPr fontId="9"/>
  </si>
  <si>
    <t>環境系</t>
    <phoneticPr fontId="9"/>
  </si>
  <si>
    <t>理工系</t>
    <phoneticPr fontId="9"/>
  </si>
  <si>
    <t>(半角数字 13桁)</t>
    <phoneticPr fontId="9"/>
  </si>
  <si>
    <t>部署</t>
    <rPh sb="0" eb="2">
      <t>ブショ</t>
    </rPh>
    <phoneticPr fontId="9"/>
  </si>
  <si>
    <t>医歯薬系（福祉系含む）</t>
    <rPh sb="5" eb="8">
      <t>フクシケイ</t>
    </rPh>
    <rPh sb="8" eb="9">
      <t>フク</t>
    </rPh>
    <phoneticPr fontId="9"/>
  </si>
  <si>
    <t>安全・防災系</t>
    <phoneticPr fontId="9"/>
  </si>
  <si>
    <t>農学系</t>
    <rPh sb="0" eb="3">
      <t>ノウガクケイ</t>
    </rPh>
    <phoneticPr fontId="9"/>
  </si>
  <si>
    <t>※選択</t>
  </si>
  <si>
    <t>５）実施内容</t>
    <rPh sb="2" eb="4">
      <t>ジッシ</t>
    </rPh>
    <rPh sb="4" eb="6">
      <t>ナイヨウ</t>
    </rPh>
    <phoneticPr fontId="9"/>
  </si>
  <si>
    <t>部署・役職</t>
    <rPh sb="0" eb="2">
      <t>ブショ</t>
    </rPh>
    <rPh sb="3" eb="5">
      <t>ヤクショク</t>
    </rPh>
    <phoneticPr fontId="9"/>
  </si>
  <si>
    <t>プログラム経費</t>
    <phoneticPr fontId="9"/>
  </si>
  <si>
    <r>
      <t>【任意】その他</t>
    </r>
    <r>
      <rPr>
        <sz val="9"/>
        <rFont val="Meiryo UI"/>
        <family val="3"/>
        <charset val="128"/>
      </rPr>
      <t xml:space="preserve">
※本事業の実施による再来日などの成果や他の事業での受入れ実績など、特記すべき実績があれば記入してください。</t>
    </r>
    <phoneticPr fontId="9"/>
  </si>
  <si>
    <t>特になし</t>
  </si>
  <si>
    <t>プログラム内容の変更（追加・削除）</t>
  </si>
  <si>
    <r>
      <rPr>
        <sz val="10"/>
        <color rgb="FFFF0000"/>
        <rFont val="Meiryo UI"/>
        <family val="3"/>
        <charset val="128"/>
      </rPr>
      <t>【必須】</t>
    </r>
    <r>
      <rPr>
        <sz val="10"/>
        <color theme="1"/>
        <rFont val="Meiryo UI"/>
        <family val="2"/>
        <charset val="128"/>
      </rPr>
      <t>実施主担当者</t>
    </r>
    <r>
      <rPr>
        <sz val="8"/>
        <color theme="1"/>
        <rFont val="Meiryo UI"/>
        <family val="3"/>
        <charset val="128"/>
      </rPr>
      <t xml:space="preserve">
</t>
    </r>
    <r>
      <rPr>
        <sz val="7.5"/>
        <color theme="1"/>
        <rFont val="Meiryo UI"/>
        <family val="3"/>
        <charset val="128"/>
      </rPr>
      <t>（交流を中心的に実施する
　担当者）</t>
    </r>
    <rPh sb="1" eb="3">
      <t>ヒッス</t>
    </rPh>
    <rPh sb="4" eb="6">
      <t>ジッシ</t>
    </rPh>
    <rPh sb="6" eb="7">
      <t>シュ</t>
    </rPh>
    <rPh sb="7" eb="10">
      <t>タントウシャ</t>
    </rPh>
    <rPh sb="27" eb="28">
      <t>シャ</t>
    </rPh>
    <phoneticPr fontId="9"/>
  </si>
  <si>
    <r>
      <rPr>
        <sz val="10"/>
        <color rgb="FFFF0000"/>
        <rFont val="Meiryo UI"/>
        <family val="3"/>
        <charset val="128"/>
      </rPr>
      <t>【必須】</t>
    </r>
    <r>
      <rPr>
        <sz val="10"/>
        <color theme="1"/>
        <rFont val="Meiryo UI"/>
        <family val="2"/>
        <charset val="128"/>
      </rPr>
      <t xml:space="preserve">実施責任者
</t>
    </r>
    <r>
      <rPr>
        <sz val="7.5"/>
        <color rgb="FFFF0000"/>
        <rFont val="Meiryo UI"/>
        <family val="3"/>
        <charset val="128"/>
      </rPr>
      <t>※実施協定書契約者押印欄に
   記載する内容を記入</t>
    </r>
    <rPh sb="19" eb="21">
      <t>オウイン</t>
    </rPh>
    <rPh sb="21" eb="22">
      <t>ラン</t>
    </rPh>
    <rPh sb="27" eb="29">
      <t>キサイ</t>
    </rPh>
    <rPh sb="33" eb="35">
      <t>ナイヨウキニュウ</t>
    </rPh>
    <phoneticPr fontId="9"/>
  </si>
  <si>
    <t>【任意】経費計画の特徴</t>
    <phoneticPr fontId="17"/>
  </si>
  <si>
    <t>国立大学</t>
  </si>
  <si>
    <t>大学名のみ</t>
  </si>
  <si>
    <t>国立大学法人〇〇大学</t>
  </si>
  <si>
    <t>公立大学</t>
  </si>
  <si>
    <t>公立大学法人〇〇大学</t>
  </si>
  <si>
    <t>私立大学</t>
  </si>
  <si>
    <t>学校法人〇〇</t>
  </si>
  <si>
    <t>公立高校</t>
  </si>
  <si>
    <t>東京都立〇〇高校</t>
  </si>
  <si>
    <t>東京都</t>
  </si>
  <si>
    <t>私立高校</t>
  </si>
  <si>
    <t>高校名のみ</t>
  </si>
  <si>
    <t>国立高等専門学校</t>
  </si>
  <si>
    <t>高専名のみ</t>
  </si>
  <si>
    <t>独立行政法人国立高等専門学校機構</t>
  </si>
  <si>
    <t>地方公共団体</t>
  </si>
  <si>
    <t>都道府県・市区町村名</t>
  </si>
  <si>
    <t>民間企業</t>
  </si>
  <si>
    <t>株式会社○○</t>
  </si>
  <si>
    <t>上記以外の法人の例</t>
  </si>
  <si>
    <t>〇〇財団法人〇〇財団</t>
  </si>
  <si>
    <t>国立研究開発法人〇〇機構</t>
  </si>
  <si>
    <t>大学共同利用機関法人〇〇機構</t>
  </si>
  <si>
    <t>https://www.houjin-bangou.nta.go.jp/</t>
    <phoneticPr fontId="9"/>
  </si>
  <si>
    <t>(交流計画を実施する機関)</t>
    <rPh sb="1" eb="3">
      <t>コウリュウ</t>
    </rPh>
    <rPh sb="3" eb="5">
      <t>ケイカク</t>
    </rPh>
    <phoneticPr fontId="9"/>
  </si>
  <si>
    <t xml:space="preserve">＜変更内容種別一覧＞ </t>
    <phoneticPr fontId="9"/>
  </si>
  <si>
    <t xml:space="preserve">実施主担当者の変更【※】 </t>
    <phoneticPr fontId="9"/>
  </si>
  <si>
    <t xml:space="preserve">交流のテーマ、目的・趣旨の変更【※】 </t>
    <phoneticPr fontId="9"/>
  </si>
  <si>
    <t xml:space="preserve">流用制限を超える負担対象費用の変更【※】 </t>
    <phoneticPr fontId="9"/>
  </si>
  <si>
    <t>改訂履歴のみ</t>
    <phoneticPr fontId="9"/>
  </si>
  <si>
    <t>変更承認申請書の提出も必要</t>
    <phoneticPr fontId="9"/>
  </si>
  <si>
    <t>1)シートから自動で入力されます。</t>
    <rPh sb="7" eb="9">
      <t>ジドウ</t>
    </rPh>
    <rPh sb="10" eb="12">
      <t>ニュウリョク</t>
    </rPh>
    <phoneticPr fontId="9"/>
  </si>
  <si>
    <t>実施責任者（契約者）の変更</t>
    <phoneticPr fontId="9"/>
  </si>
  <si>
    <t>国内交通費</t>
    <phoneticPr fontId="9"/>
  </si>
  <si>
    <t>協力者</t>
    <phoneticPr fontId="9"/>
  </si>
  <si>
    <r>
      <rPr>
        <sz val="9"/>
        <color theme="1"/>
        <rFont val="Meiryo UI"/>
        <family val="3"/>
        <charset val="128"/>
      </rPr>
      <t>国内滞在費</t>
    </r>
    <r>
      <rPr>
        <sz val="10"/>
        <color theme="1"/>
        <rFont val="Meiryo UI"/>
        <family val="3"/>
        <charset val="128"/>
      </rPr>
      <t xml:space="preserve">
</t>
    </r>
    <r>
      <rPr>
        <sz val="7"/>
        <color theme="1"/>
        <rFont val="Meiryo UI"/>
        <family val="3"/>
        <charset val="128"/>
      </rPr>
      <t>＊宿泊費・日当の単価合算は15,000円以下</t>
    </r>
    <phoneticPr fontId="9"/>
  </si>
  <si>
    <t>契約法人情報　契約法人名</t>
    <rPh sb="0" eb="2">
      <t>ケイヤク</t>
    </rPh>
    <rPh sb="2" eb="4">
      <t>ホウジン</t>
    </rPh>
    <rPh sb="4" eb="6">
      <t>ジョウホウ</t>
    </rPh>
    <phoneticPr fontId="9"/>
  </si>
  <si>
    <r>
      <t xml:space="preserve">機関概要（日本語）
</t>
    </r>
    <r>
      <rPr>
        <sz val="8"/>
        <color theme="1"/>
        <rFont val="Meiryo UI"/>
        <family val="3"/>
        <charset val="128"/>
      </rPr>
      <t>※優秀な招へい者を擁する機関であることの説明を含めてください。</t>
    </r>
    <rPh sb="0" eb="2">
      <t>キカン</t>
    </rPh>
    <rPh sb="2" eb="4">
      <t>ガイヨウ</t>
    </rPh>
    <rPh sb="5" eb="8">
      <t>ニホンゴ</t>
    </rPh>
    <rPh sb="11" eb="13">
      <t>ユウシュウ</t>
    </rPh>
    <rPh sb="14" eb="15">
      <t>ショウ</t>
    </rPh>
    <rPh sb="17" eb="18">
      <t>シャ</t>
    </rPh>
    <rPh sb="19" eb="20">
      <t>ヨウ</t>
    </rPh>
    <rPh sb="22" eb="24">
      <t>キカン</t>
    </rPh>
    <rPh sb="30" eb="32">
      <t>セツメイ</t>
    </rPh>
    <rPh sb="33" eb="34">
      <t>フク</t>
    </rPh>
    <phoneticPr fontId="9"/>
  </si>
  <si>
    <r>
      <rPr>
        <sz val="9"/>
        <color theme="1"/>
        <rFont val="Meiryo UI"/>
        <family val="3"/>
        <charset val="128"/>
      </rPr>
      <t>不課税取引などに係</t>
    </r>
    <r>
      <rPr>
        <sz val="10"/>
        <color theme="1"/>
        <rFont val="Meiryo UI"/>
        <family val="3"/>
        <charset val="128"/>
      </rPr>
      <t>る消費税</t>
    </r>
    <r>
      <rPr>
        <sz val="9"/>
        <color theme="1"/>
        <rFont val="Meiryo UI"/>
        <family val="3"/>
        <charset val="128"/>
      </rPr>
      <t>相当額　</t>
    </r>
    <r>
      <rPr>
        <sz val="7"/>
        <color theme="1"/>
        <rFont val="Meiryo UI"/>
        <family val="3"/>
        <charset val="128"/>
      </rPr>
      <t>※必ず計上すること。
免税事業者の場合は金額欄に「0」、使途などに「免税事業者」と記入。</t>
    </r>
    <rPh sb="0" eb="3">
      <t>フカゼイ</t>
    </rPh>
    <rPh sb="3" eb="5">
      <t>トリヒキ</t>
    </rPh>
    <rPh sb="8" eb="9">
      <t>カカ</t>
    </rPh>
    <rPh sb="10" eb="13">
      <t>ショウヒゼイ</t>
    </rPh>
    <rPh sb="13" eb="16">
      <t>ソウトウガク</t>
    </rPh>
    <rPh sb="18" eb="19">
      <t>カナラ</t>
    </rPh>
    <rPh sb="28" eb="30">
      <t>メンゼイ</t>
    </rPh>
    <rPh sb="30" eb="33">
      <t>ジギョウシャ</t>
    </rPh>
    <rPh sb="34" eb="36">
      <t>バアイ</t>
    </rPh>
    <rPh sb="37" eb="39">
      <t>キンガク</t>
    </rPh>
    <rPh sb="39" eb="40">
      <t>ラン</t>
    </rPh>
    <rPh sb="45" eb="47">
      <t>シト</t>
    </rPh>
    <rPh sb="51" eb="53">
      <t>メンゼイ</t>
    </rPh>
    <rPh sb="53" eb="56">
      <t>ジギョウシャ</t>
    </rPh>
    <rPh sb="58" eb="60">
      <t>キニュウ</t>
    </rPh>
    <phoneticPr fontId="9"/>
  </si>
  <si>
    <t>（記入例）</t>
    <rPh sb="1" eb="3">
      <t>キニュウ</t>
    </rPh>
    <rPh sb="3" eb="4">
      <t>レイ</t>
    </rPh>
    <phoneticPr fontId="9"/>
  </si>
  <si>
    <t>※上記機関の下部組織(研究所、病院、センターなど)については「部署」欄に記入してください。</t>
    <rPh sb="1" eb="3">
      <t>ジョウキ</t>
    </rPh>
    <rPh sb="3" eb="5">
      <t>キカン</t>
    </rPh>
    <rPh sb="6" eb="8">
      <t>カブ</t>
    </rPh>
    <rPh sb="8" eb="10">
      <t>ソシキ</t>
    </rPh>
    <rPh sb="11" eb="14">
      <t>ケンキュウショ</t>
    </rPh>
    <rPh sb="15" eb="17">
      <t>ビョウイン</t>
    </rPh>
    <rPh sb="31" eb="33">
      <t>ブショ</t>
    </rPh>
    <rPh sb="34" eb="35">
      <t>ラン</t>
    </rPh>
    <rPh sb="36" eb="38">
      <t>キニュウ</t>
    </rPh>
    <phoneticPr fontId="9"/>
  </si>
  <si>
    <t>←のちに実施協定書などに反映されるため、数字は全角で入力してください。</t>
    <rPh sb="4" eb="6">
      <t>ジッシ</t>
    </rPh>
    <rPh sb="6" eb="8">
      <t>キョウテイ</t>
    </rPh>
    <rPh sb="8" eb="9">
      <t>ショ</t>
    </rPh>
    <rPh sb="12" eb="14">
      <t>ハンエイ</t>
    </rPh>
    <rPh sb="20" eb="22">
      <t>スウジ</t>
    </rPh>
    <rPh sb="23" eb="25">
      <t>ゼンカク</t>
    </rPh>
    <rPh sb="26" eb="28">
      <t>ニュウリョク</t>
    </rPh>
    <phoneticPr fontId="9"/>
  </si>
  <si>
    <t xml:space="preserve">＜変更内容など記入例＞ </t>
  </si>
  <si>
    <r>
      <rPr>
        <sz val="9"/>
        <color theme="1"/>
        <rFont val="Meiryo UI"/>
        <family val="3"/>
        <charset val="128"/>
      </rPr>
      <t>使途など</t>
    </r>
    <r>
      <rPr>
        <sz val="10"/>
        <color theme="1"/>
        <rFont val="Meiryo UI"/>
        <family val="3"/>
        <charset val="128"/>
      </rPr>
      <t xml:space="preserve">
</t>
    </r>
    <r>
      <rPr>
        <sz val="8"/>
        <color theme="1"/>
        <rFont val="Meiryo UI"/>
        <family val="3"/>
        <charset val="128"/>
      </rPr>
      <t>＊金額内訳は本欄には記入しない</t>
    </r>
    <rPh sb="0" eb="2">
      <t>シト</t>
    </rPh>
    <phoneticPr fontId="9"/>
  </si>
  <si>
    <r>
      <rPr>
        <sz val="9"/>
        <color theme="1"/>
        <rFont val="Meiryo UI"/>
        <family val="3"/>
        <charset val="128"/>
      </rPr>
      <t>一般管理費（JST支援金事業費の10%以内）</t>
    </r>
    <r>
      <rPr>
        <sz val="7"/>
        <color theme="1"/>
        <rFont val="Meiryo UI"/>
        <family val="3"/>
        <charset val="128"/>
      </rPr>
      <t xml:space="preserve">
※計上しない場合には「0」と記入(未記入の場合は原則0円と扱う)。</t>
    </r>
    <rPh sb="0" eb="2">
      <t>イッパン</t>
    </rPh>
    <rPh sb="2" eb="5">
      <t>カンリヒ</t>
    </rPh>
    <rPh sb="9" eb="12">
      <t>シエンキン</t>
    </rPh>
    <rPh sb="12" eb="15">
      <t>ジギョウヒ</t>
    </rPh>
    <rPh sb="19" eb="21">
      <t>イナイ</t>
    </rPh>
    <rPh sb="37" eb="39">
      <t>キニュウ</t>
    </rPh>
    <rPh sb="41" eb="43">
      <t>キニュウ</t>
    </rPh>
    <phoneticPr fontId="9"/>
  </si>
  <si>
    <t>(実施責任者　契約法人名より下位の部署名・役職名)</t>
    <phoneticPr fontId="9"/>
  </si>
  <si>
    <t>（参考）国税庁法人番号公表サイト</t>
    <phoneticPr fontId="9"/>
  </si>
  <si>
    <t>アイスランド</t>
  </si>
  <si>
    <t>アイルランド</t>
  </si>
  <si>
    <t>アゼルバイジャン</t>
  </si>
  <si>
    <t>アフガニスタン</t>
  </si>
  <si>
    <t>アメリカガッシュウコク</t>
  </si>
  <si>
    <t>アラブシュチョウコクレンポウ</t>
  </si>
  <si>
    <t>アラブ首長国連邦</t>
  </si>
  <si>
    <t>アルジェリア</t>
  </si>
  <si>
    <t>アルゼンチン</t>
  </si>
  <si>
    <t>アルバニア</t>
  </si>
  <si>
    <t>アルメニア</t>
  </si>
  <si>
    <t>アンゴラ</t>
  </si>
  <si>
    <t>アンティグア・バーブーダ</t>
  </si>
  <si>
    <t>アンドラ</t>
  </si>
  <si>
    <t>イエメン</t>
  </si>
  <si>
    <t>イスラエル</t>
  </si>
  <si>
    <t>イタリア</t>
  </si>
  <si>
    <t>イラク</t>
  </si>
  <si>
    <t>イラン</t>
  </si>
  <si>
    <t>インド</t>
  </si>
  <si>
    <t>インドネシア</t>
  </si>
  <si>
    <t>ウガンダ</t>
  </si>
  <si>
    <t>ウクライナ</t>
  </si>
  <si>
    <t>ウズベキスタン</t>
  </si>
  <si>
    <t>ウルグアイ</t>
  </si>
  <si>
    <t>エイコク</t>
  </si>
  <si>
    <t>英国</t>
  </si>
  <si>
    <t>エクアドル</t>
  </si>
  <si>
    <t>エジプト</t>
  </si>
  <si>
    <t>エストニア</t>
  </si>
  <si>
    <t>エスワティニ</t>
  </si>
  <si>
    <t>エチオピア</t>
  </si>
  <si>
    <t>エリトリア</t>
  </si>
  <si>
    <t>エルサルバドル</t>
  </si>
  <si>
    <t>オーストラリア</t>
  </si>
  <si>
    <t>オーストリア</t>
  </si>
  <si>
    <t>オマーン</t>
  </si>
  <si>
    <t>オランダ</t>
  </si>
  <si>
    <t>ガーナ</t>
  </si>
  <si>
    <t>カーボベルデ</t>
  </si>
  <si>
    <t>ガイアナ</t>
  </si>
  <si>
    <t>カザフスタン</t>
  </si>
  <si>
    <t>カタール</t>
  </si>
  <si>
    <t>カナダ</t>
  </si>
  <si>
    <t>ガボン</t>
  </si>
  <si>
    <t>カメルーン</t>
  </si>
  <si>
    <t>ガンビア</t>
  </si>
  <si>
    <t>カンボジア</t>
  </si>
  <si>
    <t>キタマケドニア</t>
  </si>
  <si>
    <t>北マケドニア</t>
  </si>
  <si>
    <t>ギニア</t>
  </si>
  <si>
    <t>ギニアビサウ</t>
  </si>
  <si>
    <t>キプロス</t>
  </si>
  <si>
    <t>キューバ</t>
  </si>
  <si>
    <t>ギリシャ</t>
  </si>
  <si>
    <t>キリバス</t>
  </si>
  <si>
    <t>キルギス</t>
  </si>
  <si>
    <t>グアテマラ</t>
  </si>
  <si>
    <t>クウェート</t>
  </si>
  <si>
    <t>クック諸島</t>
  </si>
  <si>
    <t>グレナダ</t>
  </si>
  <si>
    <t>クロアチア</t>
  </si>
  <si>
    <t>ケニア</t>
  </si>
  <si>
    <t>コートジボワール</t>
  </si>
  <si>
    <t>コスタリカ</t>
  </si>
  <si>
    <t>コソボ</t>
  </si>
  <si>
    <t>コモロ</t>
  </si>
  <si>
    <t>コロンビア</t>
  </si>
  <si>
    <t>コンゴキョウワコク</t>
  </si>
  <si>
    <t>コンゴ共和国</t>
  </si>
  <si>
    <t>コンゴミンシュキョウワコク</t>
  </si>
  <si>
    <t>コンゴ民主共和国</t>
  </si>
  <si>
    <t>サウジアラビア</t>
  </si>
  <si>
    <t>サモア</t>
  </si>
  <si>
    <t>サントメ・プリンシペ</t>
  </si>
  <si>
    <t>ザンビア</t>
  </si>
  <si>
    <t>サンマリノ</t>
  </si>
  <si>
    <t>シエラレオネ</t>
  </si>
  <si>
    <t>ジブチ</t>
  </si>
  <si>
    <t>ジャマイカ</t>
  </si>
  <si>
    <t>ジョージア</t>
  </si>
  <si>
    <t>シリア</t>
  </si>
  <si>
    <t>シンガポール</t>
  </si>
  <si>
    <t>ジンバブエ</t>
  </si>
  <si>
    <t>スイス</t>
  </si>
  <si>
    <t>スウェーデン</t>
  </si>
  <si>
    <t>スーダン</t>
  </si>
  <si>
    <t>スペイン</t>
  </si>
  <si>
    <t>スリナム</t>
  </si>
  <si>
    <t>スリランカ</t>
  </si>
  <si>
    <t>スロバキア</t>
  </si>
  <si>
    <t>スロベニア</t>
  </si>
  <si>
    <t>セーシェル</t>
  </si>
  <si>
    <t>セキドウギニア</t>
  </si>
  <si>
    <t>赤道ギニア</t>
  </si>
  <si>
    <t>セネガル</t>
  </si>
  <si>
    <t>セルビア</t>
  </si>
  <si>
    <t>セントクリストファー・ネービス</t>
  </si>
  <si>
    <t>セントルシア</t>
  </si>
  <si>
    <t>ソマリア</t>
  </si>
  <si>
    <t>タイ</t>
  </si>
  <si>
    <t>タイワン</t>
  </si>
  <si>
    <t>タジキスタン</t>
  </si>
  <si>
    <t>タンザニア</t>
  </si>
  <si>
    <t>チェコ</t>
  </si>
  <si>
    <t>チャド</t>
  </si>
  <si>
    <t>チュニジア</t>
  </si>
  <si>
    <t>チリ</t>
  </si>
  <si>
    <t>ツバル</t>
  </si>
  <si>
    <t>デンマーク</t>
  </si>
  <si>
    <t>ドイツ</t>
  </si>
  <si>
    <t>トーゴ</t>
  </si>
  <si>
    <t>ドミニカ国</t>
  </si>
  <si>
    <t>ドミニカキョウワコク</t>
  </si>
  <si>
    <t>ドミニカ共和国</t>
  </si>
  <si>
    <t>トリニダード・トバゴ</t>
  </si>
  <si>
    <t>トルコ</t>
  </si>
  <si>
    <t>トンガ</t>
  </si>
  <si>
    <t>ナイジェリア</t>
  </si>
  <si>
    <t>ナウル</t>
  </si>
  <si>
    <t>ナミビア</t>
  </si>
  <si>
    <t>ニウエ</t>
  </si>
  <si>
    <t>ニカラグア</t>
  </si>
  <si>
    <t>ニジェール</t>
  </si>
  <si>
    <t>ニュージーランド</t>
  </si>
  <si>
    <t>ネパール</t>
  </si>
  <si>
    <t>ノルウェー</t>
  </si>
  <si>
    <t>バーレーン</t>
  </si>
  <si>
    <t>ハイチ</t>
  </si>
  <si>
    <t>パキスタン</t>
  </si>
  <si>
    <t>バチカン</t>
  </si>
  <si>
    <t>パナマ</t>
  </si>
  <si>
    <t>バヌアツ</t>
  </si>
  <si>
    <t>バハマ</t>
  </si>
  <si>
    <t>パプアニューギニア</t>
  </si>
  <si>
    <t>パラオ</t>
  </si>
  <si>
    <t>パラグアイ</t>
  </si>
  <si>
    <t>バルバドス</t>
  </si>
  <si>
    <t>ハンガリー</t>
  </si>
  <si>
    <t>バングラデシュ</t>
  </si>
  <si>
    <t>ヒガシティモール</t>
  </si>
  <si>
    <t>東ティモール</t>
  </si>
  <si>
    <t>フィジー</t>
  </si>
  <si>
    <t>フィリピン</t>
  </si>
  <si>
    <t>フィンランド</t>
  </si>
  <si>
    <t>ブータン</t>
  </si>
  <si>
    <t>ブラジル</t>
  </si>
  <si>
    <t>フランス</t>
  </si>
  <si>
    <t>ブルガリア</t>
  </si>
  <si>
    <t>ブルキナファソ</t>
  </si>
  <si>
    <t>ブルネイ</t>
  </si>
  <si>
    <t>ブルンジ</t>
  </si>
  <si>
    <t>ベトナム</t>
  </si>
  <si>
    <t>ベナン</t>
  </si>
  <si>
    <t>ベネズエラ</t>
  </si>
  <si>
    <t>ベラルーシ</t>
  </si>
  <si>
    <t>ベリーズ</t>
  </si>
  <si>
    <t>ペルー</t>
  </si>
  <si>
    <t>ベルギー</t>
  </si>
  <si>
    <t>ポーランド</t>
  </si>
  <si>
    <t>ボスニア・ヘルツェゴビナ</t>
  </si>
  <si>
    <t>ボツワナ</t>
  </si>
  <si>
    <t>ボリビア</t>
  </si>
  <si>
    <t>ポルトガル</t>
  </si>
  <si>
    <t>ホンジュラス</t>
  </si>
  <si>
    <t>マーシャル</t>
  </si>
  <si>
    <t>マダガスカル</t>
  </si>
  <si>
    <t>マラウイ</t>
  </si>
  <si>
    <t>マリ</t>
  </si>
  <si>
    <t>マルタ</t>
  </si>
  <si>
    <t>ミクロネシア</t>
  </si>
  <si>
    <t>ミナミアフリカキョウワコク</t>
  </si>
  <si>
    <t>ミナミスーダン</t>
  </si>
  <si>
    <t>南スーダン</t>
  </si>
  <si>
    <t>ミャンマー</t>
  </si>
  <si>
    <t>メキシコ</t>
  </si>
  <si>
    <t>モーリシャス</t>
  </si>
  <si>
    <t>モーリタニア</t>
  </si>
  <si>
    <t>モザンビーク</t>
  </si>
  <si>
    <t>モナコ</t>
  </si>
  <si>
    <t>モルディブ</t>
  </si>
  <si>
    <t>モルドバ</t>
  </si>
  <si>
    <t>モロッコ</t>
  </si>
  <si>
    <t>モンゴル</t>
  </si>
  <si>
    <t>モンテネグロ</t>
  </si>
  <si>
    <t>ヨルダン</t>
  </si>
  <si>
    <t>ラオス</t>
  </si>
  <si>
    <t>ラトビア</t>
  </si>
  <si>
    <t>リトアニア</t>
  </si>
  <si>
    <t>リビア</t>
  </si>
  <si>
    <t>リヒテンシュタイン</t>
  </si>
  <si>
    <t>リベリア</t>
  </si>
  <si>
    <t>ルーマニア</t>
  </si>
  <si>
    <t>ルクセンブルク</t>
  </si>
  <si>
    <t>ルワンダ</t>
  </si>
  <si>
    <t>レソト</t>
  </si>
  <si>
    <t>レバノン</t>
  </si>
  <si>
    <t>ロシア</t>
  </si>
  <si>
    <t>フリガナ</t>
    <phoneticPr fontId="9"/>
  </si>
  <si>
    <t xml:space="preserve">
７）経費概算見積書：国別渡航費</t>
    <phoneticPr fontId="9"/>
  </si>
  <si>
    <t>カンコク</t>
  </si>
  <si>
    <t>クックショトウ</t>
  </si>
  <si>
    <t>セントビンセントオヨビグレナディーンショトウ</t>
  </si>
  <si>
    <t>ソロモンショトウ</t>
  </si>
  <si>
    <t>チュウオウアフリカキョウワコク</t>
  </si>
  <si>
    <t>チュウゴク</t>
  </si>
  <si>
    <t>ドミニカコク</t>
  </si>
  <si>
    <t>アメリカ合衆国</t>
    <rPh sb="4" eb="7">
      <t>ガッシュウコク</t>
    </rPh>
    <phoneticPr fontId="1"/>
  </si>
  <si>
    <t>韓国</t>
  </si>
  <si>
    <t>セントビンセントおよびグレナディーン諸島</t>
  </si>
  <si>
    <t>台湾</t>
  </si>
  <si>
    <t>中央アフリカ共和国</t>
    <rPh sb="6" eb="9">
      <t>キョウワコク</t>
    </rPh>
    <phoneticPr fontId="1"/>
  </si>
  <si>
    <t>中国</t>
  </si>
  <si>
    <t>南アフリカ共和国</t>
    <rPh sb="5" eb="8">
      <t>キョウワコク</t>
    </rPh>
    <phoneticPr fontId="1"/>
  </si>
  <si>
    <t>上記以外の高等専門学校</t>
    <rPh sb="0" eb="2">
      <t>ジョウキ</t>
    </rPh>
    <phoneticPr fontId="9"/>
  </si>
  <si>
    <t>(開始日)</t>
    <rPh sb="1" eb="4">
      <t>カイシビ</t>
    </rPh>
    <phoneticPr fontId="9"/>
  </si>
  <si>
    <t>(終了日)</t>
    <rPh sb="1" eb="4">
      <t>シュウリョウビ</t>
    </rPh>
    <phoneticPr fontId="9"/>
  </si>
  <si>
    <r>
      <t>【任意】共同実施者</t>
    </r>
    <r>
      <rPr>
        <sz val="9"/>
        <color theme="1"/>
        <rFont val="Meiryo UI"/>
        <family val="3"/>
        <charset val="128"/>
      </rPr>
      <t>　※オンライン交流計画を共同で実施する他の機関の担当者について特に明示したい場合には、機関名、役職、氏名などを記入してください。</t>
    </r>
    <phoneticPr fontId="9"/>
  </si>
  <si>
    <t xml:space="preserve"> (3)その他　(あれば)</t>
    <phoneticPr fontId="17"/>
  </si>
  <si>
    <t>１）実施機関概要</t>
    <rPh sb="2" eb="4">
      <t>ジッシ</t>
    </rPh>
    <rPh sb="4" eb="6">
      <t>キカン</t>
    </rPh>
    <rPh sb="6" eb="8">
      <t>ガイヨウ</t>
    </rPh>
    <phoneticPr fontId="9"/>
  </si>
  <si>
    <r>
      <rPr>
        <sz val="10"/>
        <color rgb="FFFF0000"/>
        <rFont val="Meiryo UI"/>
        <family val="3"/>
        <charset val="128"/>
      </rPr>
      <t>【必須】</t>
    </r>
    <r>
      <rPr>
        <sz val="10"/>
        <rFont val="Meiryo UI"/>
        <family val="3"/>
        <charset val="128"/>
      </rPr>
      <t>実施機関名（日本語）</t>
    </r>
    <rPh sb="1" eb="3">
      <t>ヒッス</t>
    </rPh>
    <rPh sb="4" eb="6">
      <t>ジッシ</t>
    </rPh>
    <rPh sb="6" eb="8">
      <t>キカン</t>
    </rPh>
    <rPh sb="8" eb="9">
      <t>メイ</t>
    </rPh>
    <phoneticPr fontId="9"/>
  </si>
  <si>
    <t>実施機関名（日本語）</t>
    <rPh sb="0" eb="2">
      <t>ジッシ</t>
    </rPh>
    <rPh sb="6" eb="9">
      <t>ニホンゴ</t>
    </rPh>
    <phoneticPr fontId="9"/>
  </si>
  <si>
    <t>参加国/地域・人数</t>
    <rPh sb="0" eb="2">
      <t>サンカ</t>
    </rPh>
    <phoneticPr fontId="9"/>
  </si>
  <si>
    <t>２）参加機関概要　</t>
    <rPh sb="4" eb="6">
      <t>キカン</t>
    </rPh>
    <rPh sb="6" eb="8">
      <t>ガイヨウ</t>
    </rPh>
    <phoneticPr fontId="9"/>
  </si>
  <si>
    <t>参加機関</t>
    <rPh sb="2" eb="4">
      <t>キカン</t>
    </rPh>
    <phoneticPr fontId="9"/>
  </si>
  <si>
    <r>
      <t xml:space="preserve">機関概要（日本語）
</t>
    </r>
    <r>
      <rPr>
        <sz val="8"/>
        <color theme="1"/>
        <rFont val="Meiryo UI"/>
        <family val="3"/>
        <charset val="128"/>
      </rPr>
      <t>※優秀な参加者を擁する機関であることの説明を含めてください。</t>
    </r>
    <rPh sb="0" eb="2">
      <t>キカン</t>
    </rPh>
    <rPh sb="2" eb="4">
      <t>ガイヨウ</t>
    </rPh>
    <rPh sb="5" eb="8">
      <t>ニホンゴ</t>
    </rPh>
    <rPh sb="11" eb="13">
      <t>ユウシュウ</t>
    </rPh>
    <rPh sb="14" eb="17">
      <t>サンカシャ</t>
    </rPh>
    <rPh sb="18" eb="19">
      <t>ヨウ</t>
    </rPh>
    <rPh sb="21" eb="23">
      <t>キカン</t>
    </rPh>
    <rPh sb="29" eb="31">
      <t>セツメイ</t>
    </rPh>
    <rPh sb="32" eb="33">
      <t>フク</t>
    </rPh>
    <phoneticPr fontId="9"/>
  </si>
  <si>
    <t>３）参加者</t>
    <rPh sb="2" eb="4">
      <t>サンカ</t>
    </rPh>
    <rPh sb="4" eb="5">
      <t>シャ</t>
    </rPh>
    <phoneticPr fontId="9"/>
  </si>
  <si>
    <r>
      <rPr>
        <sz val="10"/>
        <color rgb="FFFF0000"/>
        <rFont val="Meiryo UI"/>
        <family val="3"/>
        <charset val="128"/>
      </rPr>
      <t>【必須】参加者</t>
    </r>
    <r>
      <rPr>
        <sz val="10"/>
        <color theme="1"/>
        <rFont val="Meiryo UI"/>
        <family val="3"/>
        <charset val="128"/>
      </rPr>
      <t>の参加機関機関・属性別人数</t>
    </r>
    <rPh sb="1" eb="3">
      <t>ヒッス</t>
    </rPh>
    <rPh sb="4" eb="7">
      <t>サンカシャ</t>
    </rPh>
    <rPh sb="8" eb="10">
      <t>サンカ</t>
    </rPh>
    <rPh sb="10" eb="12">
      <t>キカン</t>
    </rPh>
    <rPh sb="12" eb="14">
      <t>キカン</t>
    </rPh>
    <rPh sb="15" eb="17">
      <t>ゾクセイ</t>
    </rPh>
    <rPh sb="17" eb="18">
      <t>ベツ</t>
    </rPh>
    <rPh sb="18" eb="20">
      <t>ニンズウ</t>
    </rPh>
    <phoneticPr fontId="9"/>
  </si>
  <si>
    <t>参加国</t>
    <rPh sb="0" eb="3">
      <t>サンカコク</t>
    </rPh>
    <phoneticPr fontId="9"/>
  </si>
  <si>
    <t>参加機関名</t>
    <rPh sb="0" eb="2">
      <t>サンカ</t>
    </rPh>
    <rPh sb="2" eb="4">
      <t>キカン</t>
    </rPh>
    <rPh sb="4" eb="5">
      <t>メイ</t>
    </rPh>
    <phoneticPr fontId="9"/>
  </si>
  <si>
    <t>参加者人数</t>
    <rPh sb="0" eb="2">
      <t>サンカ</t>
    </rPh>
    <rPh sb="2" eb="3">
      <t>シャ</t>
    </rPh>
    <rPh sb="3" eb="5">
      <t>ニンズウ</t>
    </rPh>
    <phoneticPr fontId="9"/>
  </si>
  <si>
    <t>４）実施体制</t>
    <rPh sb="2" eb="4">
      <t>ジッシ</t>
    </rPh>
    <rPh sb="4" eb="6">
      <t>タイセイ</t>
    </rPh>
    <phoneticPr fontId="9"/>
  </si>
  <si>
    <t>実施準備状況、体制</t>
    <rPh sb="0" eb="2">
      <t>ジッシ</t>
    </rPh>
    <phoneticPr fontId="9"/>
  </si>
  <si>
    <t xml:space="preserve"> (1)経費削減の工夫</t>
    <phoneticPr fontId="9"/>
  </si>
  <si>
    <t>(実施主担当者　実施機関名より下位の部署名)</t>
    <rPh sb="8" eb="10">
      <t>ジッシ</t>
    </rPh>
    <rPh sb="10" eb="12">
      <t>キカン</t>
    </rPh>
    <rPh sb="15" eb="17">
      <t>カイ</t>
    </rPh>
    <phoneticPr fontId="9"/>
  </si>
  <si>
    <t>(連絡担当者　実施機関名より下位の部署名)</t>
    <rPh sb="7" eb="9">
      <t>ジッシ</t>
    </rPh>
    <rPh sb="9" eb="11">
      <t>キカン</t>
    </rPh>
    <rPh sb="14" eb="16">
      <t>カイ</t>
    </rPh>
    <phoneticPr fontId="9"/>
  </si>
  <si>
    <t>(事務担当者　実施機関名より下位の部署名)</t>
    <rPh sb="7" eb="9">
      <t>ジッシ</t>
    </rPh>
    <rPh sb="9" eb="11">
      <t>キカン</t>
    </rPh>
    <rPh sb="14" eb="16">
      <t>カイ</t>
    </rPh>
    <phoneticPr fontId="9"/>
  </si>
  <si>
    <r>
      <t>※１）実施機関概要の</t>
    </r>
    <r>
      <rPr>
        <b/>
        <sz val="10"/>
        <color rgb="FFFF0000"/>
        <rFont val="Meiryo UI"/>
        <family val="3"/>
        <charset val="128"/>
      </rPr>
      <t>「実施機関名（日本語）」</t>
    </r>
    <r>
      <rPr>
        <b/>
        <sz val="10"/>
        <color theme="1"/>
        <rFont val="Meiryo UI"/>
        <family val="3"/>
        <charset val="128"/>
      </rPr>
      <t>と</t>
    </r>
    <r>
      <rPr>
        <b/>
        <sz val="10"/>
        <color rgb="FFFF0000"/>
        <rFont val="Meiryo UI"/>
        <family val="3"/>
        <charset val="128"/>
      </rPr>
      <t>「契約法人情報　契約法人名」</t>
    </r>
    <r>
      <rPr>
        <b/>
        <sz val="10"/>
        <color theme="1"/>
        <rFont val="Meiryo UI"/>
        <family val="3"/>
        <charset val="128"/>
      </rPr>
      <t>の欄について、以下の例を参考に記入をお願いします。</t>
    </r>
    <rPh sb="3" eb="5">
      <t>ジッシ</t>
    </rPh>
    <rPh sb="5" eb="7">
      <t>キカン</t>
    </rPh>
    <rPh sb="7" eb="9">
      <t>ガイヨウ</t>
    </rPh>
    <rPh sb="11" eb="13">
      <t>ジッシ</t>
    </rPh>
    <rPh sb="17" eb="20">
      <t>ニホンゴ</t>
    </rPh>
    <rPh sb="24" eb="26">
      <t>ケイヤク</t>
    </rPh>
    <rPh sb="26" eb="28">
      <t>ホウジン</t>
    </rPh>
    <rPh sb="28" eb="30">
      <t>ジョウホウ</t>
    </rPh>
    <rPh sb="38" eb="39">
      <t>ラン</t>
    </rPh>
    <phoneticPr fontId="9"/>
  </si>
  <si>
    <t>※「修了証(英文)」へ記載する名称については、実施機関の下部組織名称でも構いません。</t>
    <rPh sb="2" eb="4">
      <t>シュウリョウ</t>
    </rPh>
    <rPh sb="4" eb="5">
      <t>ショウ</t>
    </rPh>
    <rPh sb="6" eb="8">
      <t>エイブン</t>
    </rPh>
    <rPh sb="11" eb="13">
      <t>キサイ</t>
    </rPh>
    <rPh sb="15" eb="17">
      <t>メイショウ</t>
    </rPh>
    <rPh sb="23" eb="25">
      <t>ジッシ</t>
    </rPh>
    <rPh sb="25" eb="27">
      <t>キカン</t>
    </rPh>
    <rPh sb="28" eb="30">
      <t>カブ</t>
    </rPh>
    <rPh sb="30" eb="32">
      <t>ソシキ</t>
    </rPh>
    <rPh sb="32" eb="34">
      <t>メイショウ</t>
    </rPh>
    <rPh sb="36" eb="37">
      <t>カマ</t>
    </rPh>
    <phoneticPr fontId="9"/>
  </si>
  <si>
    <r>
      <rPr>
        <sz val="10"/>
        <color rgb="FFFF0000"/>
        <rFont val="Meiryo UI"/>
        <family val="3"/>
        <charset val="128"/>
      </rPr>
      <t>【必須】</t>
    </r>
    <r>
      <rPr>
        <sz val="10"/>
        <rFont val="Meiryo UI"/>
        <family val="3"/>
        <charset val="128"/>
      </rPr>
      <t>実施機関として、適切な情報セキュリティが確保され、かつ円滑にオンライン交流計画を実施するための準備や体制
       　※可能な限り「新しい生活様式」に倣って記入してください。</t>
    </r>
    <rPh sb="4" eb="6">
      <t>ジッシ</t>
    </rPh>
    <rPh sb="6" eb="8">
      <t>キカン</t>
    </rPh>
    <rPh sb="12" eb="14">
      <t>テキセツ</t>
    </rPh>
    <rPh sb="15" eb="17">
      <t>ジョウホウ</t>
    </rPh>
    <rPh sb="24" eb="26">
      <t>カクホ</t>
    </rPh>
    <rPh sb="31" eb="33">
      <t>エンカツ</t>
    </rPh>
    <rPh sb="39" eb="41">
      <t>コウリュウ</t>
    </rPh>
    <rPh sb="41" eb="43">
      <t>ケイカク</t>
    </rPh>
    <rPh sb="44" eb="46">
      <t>ジッシ</t>
    </rPh>
    <rPh sb="51" eb="53">
      <t>ジュンビ</t>
    </rPh>
    <rPh sb="54" eb="56">
      <t>タイセイ</t>
    </rPh>
    <rPh sb="66" eb="68">
      <t>カノウ</t>
    </rPh>
    <rPh sb="69" eb="70">
      <t>カギ</t>
    </rPh>
    <rPh sb="72" eb="73">
      <t>アタラ</t>
    </rPh>
    <rPh sb="75" eb="77">
      <t>セイカツ</t>
    </rPh>
    <rPh sb="77" eb="79">
      <t>ヨウシキ</t>
    </rPh>
    <rPh sb="81" eb="82">
      <t>ナラ</t>
    </rPh>
    <rPh sb="84" eb="86">
      <t>キニュウ</t>
    </rPh>
    <phoneticPr fontId="9"/>
  </si>
  <si>
    <t>※交流計画の実施を契機として、たとえば、外国語で学位取得に必要な単位を取得できる体制、外国と容易に共同研究などを行える体制の構築、具体的な取り組みを伴う協定の締結・強化などが促進されうることについて記入してください（上記欄の記載内容と重複してもかまいません）。
※実施機関の日本人学生などがオンライン交流に関与する場合、その内容やもたらしうる効果があれば記入してください。</t>
    <phoneticPr fontId="9"/>
  </si>
  <si>
    <t>必須の消耗品、専用会場やオンライン交流ツール使用料、配付資料や映像などの製作費、外注費</t>
    <phoneticPr fontId="9"/>
  </si>
  <si>
    <t xml:space="preserve">参加機関の追加【※】 </t>
    <rPh sb="0" eb="2">
      <t>サンカ</t>
    </rPh>
    <phoneticPr fontId="9"/>
  </si>
  <si>
    <t>abcd大学（11名）：大学生5名⇒10名、大学院生5名⇒10名</t>
    <phoneticPr fontId="9"/>
  </si>
  <si>
    <t>参加希望者が多かったため</t>
    <rPh sb="0" eb="2">
      <t>サンカ</t>
    </rPh>
    <rPh sb="2" eb="4">
      <t>キボウ</t>
    </rPh>
    <rPh sb="4" eb="5">
      <t>シャ</t>
    </rPh>
    <rPh sb="6" eb="7">
      <t>オオ</t>
    </rPh>
    <phoneticPr fontId="9"/>
  </si>
  <si>
    <t>オンラインでの実験実施がむずかしくなったため、事前に実験し、それを元にオンライン交流を行う。</t>
    <rPh sb="7" eb="9">
      <t>ジッケン</t>
    </rPh>
    <rPh sb="9" eb="11">
      <t>ジッシ</t>
    </rPh>
    <rPh sb="23" eb="25">
      <t>ジゼン</t>
    </rPh>
    <rPh sb="26" eb="28">
      <t>ジッケン</t>
    </rPh>
    <rPh sb="33" eb="34">
      <t>モト</t>
    </rPh>
    <rPh sb="40" eb="42">
      <t>コウリュウ</t>
    </rPh>
    <rPh sb="43" eb="44">
      <t>オコナ</t>
    </rPh>
    <phoneticPr fontId="9"/>
  </si>
  <si>
    <t>3日目オンライン交流（実験）
⇒オンライン交流（意見交換）
5日目オンライン交流（実験結果総括）⇒オンライン交流（総括）</t>
    <rPh sb="8" eb="10">
      <t>コウリュウ</t>
    </rPh>
    <rPh sb="11" eb="13">
      <t>ジッケン</t>
    </rPh>
    <rPh sb="21" eb="23">
      <t>コウリュウ</t>
    </rPh>
    <rPh sb="24" eb="26">
      <t>イケン</t>
    </rPh>
    <rPh sb="26" eb="28">
      <t>コウカン</t>
    </rPh>
    <rPh sb="38" eb="40">
      <t>コウリュウ</t>
    </rPh>
    <rPh sb="41" eb="43">
      <t>ジッケン</t>
    </rPh>
    <rPh sb="43" eb="45">
      <t>ケッカ</t>
    </rPh>
    <rPh sb="45" eb="47">
      <t>ソウカツ</t>
    </rPh>
    <rPh sb="54" eb="56">
      <t>コウリュウ</t>
    </rPh>
    <rPh sb="57" eb="59">
      <t>ソウカツ</t>
    </rPh>
    <phoneticPr fontId="9"/>
  </si>
  <si>
    <t>実験をリアルタイムで体験することは難しくなったが、実験時間だった部分も意見交換の時間に充てることにより深く学習する効果が得られる。</t>
    <rPh sb="0" eb="2">
      <t>ジッケン</t>
    </rPh>
    <rPh sb="10" eb="12">
      <t>タイケン</t>
    </rPh>
    <rPh sb="17" eb="18">
      <t>ムズカ</t>
    </rPh>
    <rPh sb="25" eb="27">
      <t>ジッケン</t>
    </rPh>
    <rPh sb="27" eb="29">
      <t>ジカン</t>
    </rPh>
    <rPh sb="32" eb="34">
      <t>ブブン</t>
    </rPh>
    <rPh sb="35" eb="37">
      <t>イケン</t>
    </rPh>
    <rPh sb="37" eb="39">
      <t>コウカン</t>
    </rPh>
    <rPh sb="40" eb="42">
      <t>ジカン</t>
    </rPh>
    <rPh sb="43" eb="44">
      <t>ア</t>
    </rPh>
    <rPh sb="51" eb="52">
      <t>フカ</t>
    </rPh>
    <rPh sb="53" eb="55">
      <t>ガクシュウ</t>
    </rPh>
    <rPh sb="57" eb="59">
      <t>コウカ</t>
    </rPh>
    <phoneticPr fontId="9"/>
  </si>
  <si>
    <t>実施責任者（契約者）の変更</t>
  </si>
  <si>
    <t xml:space="preserve">実施主担当者の変更【※】 </t>
  </si>
  <si>
    <t xml:space="preserve">交流のテーマ、目的・趣旨の変更【※】 </t>
  </si>
  <si>
    <t xml:space="preserve">流用制限を超える負担対象費用の変更【※】 </t>
  </si>
  <si>
    <t>７）改訂履歴</t>
    <rPh sb="2" eb="4">
      <t>カイテイ</t>
    </rPh>
    <rPh sb="4" eb="6">
      <t>リレキ</t>
    </rPh>
    <phoneticPr fontId="9"/>
  </si>
  <si>
    <t>６）経費概算見積書</t>
    <rPh sb="2" eb="4">
      <t>ケイヒ</t>
    </rPh>
    <rPh sb="4" eb="6">
      <t>ガイサン</t>
    </rPh>
    <rPh sb="6" eb="9">
      <t>ミツモリショ</t>
    </rPh>
    <phoneticPr fontId="9"/>
  </si>
  <si>
    <t>＊高校生・高専生以外も対象
＊1言語につき1イベントあたり1人まで</t>
    <phoneticPr fontId="9"/>
  </si>
  <si>
    <t>＊単価は1,700円/人×時間以下
＊交流日数×3人×8時間まで計上可能</t>
    <phoneticPr fontId="9"/>
  </si>
  <si>
    <t>パレスチナ</t>
    <phoneticPr fontId="9"/>
  </si>
  <si>
    <t>※交流計画の実施によって、日本への留学、就職、共同研究などの再来日や継続的な交流が促進されることについて記入してください（上記欄の記載内容と重複してもかまいません）。</t>
    <phoneticPr fontId="9"/>
  </si>
  <si>
    <t>参加機関の変更・削除　</t>
    <rPh sb="0" eb="2">
      <t>サンカ</t>
    </rPh>
    <phoneticPr fontId="9"/>
  </si>
  <si>
    <t xml:space="preserve">実施機関の変更【※】 </t>
    <rPh sb="0" eb="2">
      <t>ジッシ</t>
    </rPh>
    <rPh sb="2" eb="4">
      <t>キカン</t>
    </rPh>
    <phoneticPr fontId="9"/>
  </si>
  <si>
    <r>
      <rPr>
        <sz val="10"/>
        <color rgb="FFFF0000"/>
        <rFont val="Meiryo UI"/>
        <family val="3"/>
        <charset val="128"/>
      </rPr>
      <t>【必須】</t>
    </r>
    <r>
      <rPr>
        <sz val="10"/>
        <rFont val="Meiryo UI"/>
        <family val="3"/>
        <charset val="128"/>
      </rPr>
      <t>招へいプログラムのコース名</t>
    </r>
    <rPh sb="1" eb="3">
      <t>ヒッス</t>
    </rPh>
    <rPh sb="4" eb="5">
      <t>ショウ</t>
    </rPh>
    <phoneticPr fontId="9"/>
  </si>
  <si>
    <t>（記入例）</t>
  </si>
  <si>
    <t>業務計画書</t>
    <phoneticPr fontId="9"/>
  </si>
  <si>
    <t>【様式２】</t>
    <phoneticPr fontId="9"/>
  </si>
  <si>
    <r>
      <rPr>
        <sz val="10"/>
        <color rgb="FFFF0000"/>
        <rFont val="Meiryo UI"/>
        <family val="3"/>
        <charset val="128"/>
      </rPr>
      <t>【必須】</t>
    </r>
    <r>
      <rPr>
        <sz val="10"/>
        <rFont val="Meiryo UI"/>
        <family val="3"/>
        <charset val="128"/>
      </rPr>
      <t>招へいプログラムの交流計画のテーマ</t>
    </r>
    <rPh sb="1" eb="3">
      <t>ヒッス</t>
    </rPh>
    <rPh sb="4" eb="5">
      <t>ショウ</t>
    </rPh>
    <rPh sb="13" eb="15">
      <t>コウリュウ</t>
    </rPh>
    <rPh sb="15" eb="17">
      <t>ケイカク</t>
    </rPh>
    <phoneticPr fontId="9"/>
  </si>
  <si>
    <r>
      <t>受付番号</t>
    </r>
    <r>
      <rPr>
        <sz val="7.5"/>
        <rFont val="Meiryo UI"/>
        <family val="3"/>
        <charset val="128"/>
      </rPr>
      <t>（招へいプログラムと同じ）</t>
    </r>
    <rPh sb="0" eb="2">
      <t>ウケツケ</t>
    </rPh>
    <rPh sb="2" eb="4">
      <t>バンゴウ</t>
    </rPh>
    <rPh sb="5" eb="6">
      <t>ショウ</t>
    </rPh>
    <rPh sb="14" eb="15">
      <t>オナ</t>
    </rPh>
    <phoneticPr fontId="9"/>
  </si>
  <si>
    <t>（招へいプログラムの受付番号）</t>
    <rPh sb="1" eb="2">
      <t>ショウ</t>
    </rPh>
    <rPh sb="10" eb="12">
      <t>ウケツケ</t>
    </rPh>
    <rPh sb="12" eb="14">
      <t>バンゴウ</t>
    </rPh>
    <phoneticPr fontId="9"/>
  </si>
  <si>
    <r>
      <rPr>
        <sz val="10"/>
        <color rgb="FFFF0000"/>
        <rFont val="Meiryo UI"/>
        <family val="3"/>
        <charset val="128"/>
      </rPr>
      <t>【必須】</t>
    </r>
    <r>
      <rPr>
        <sz val="10"/>
        <rFont val="Meiryo UI"/>
        <family val="3"/>
        <charset val="128"/>
      </rPr>
      <t>招へいプログラムの分野</t>
    </r>
    <rPh sb="4" eb="5">
      <t>ショウ</t>
    </rPh>
    <rPh sb="13" eb="15">
      <t>ブンヤ</t>
    </rPh>
    <phoneticPr fontId="9"/>
  </si>
  <si>
    <t>招へいプログラムの交流計画のテーマ</t>
    <rPh sb="0" eb="1">
      <t>ショウ</t>
    </rPh>
    <rPh sb="9" eb="11">
      <t>コウリュウ</t>
    </rPh>
    <phoneticPr fontId="9"/>
  </si>
  <si>
    <t>（採択時の招へいプログラム交流計画より転記してください）</t>
    <phoneticPr fontId="9"/>
  </si>
  <si>
    <t>※各コースの「目的・内容」を踏まえて、提案する交流計画の背景、目的、効果、実施後の展開を記入してください。</t>
    <phoneticPr fontId="9"/>
  </si>
  <si>
    <r>
      <rPr>
        <sz val="10"/>
        <color rgb="FFFF0000"/>
        <rFont val="Meiryo UI"/>
        <family val="3"/>
        <charset val="128"/>
      </rPr>
      <t>【必須】</t>
    </r>
    <r>
      <rPr>
        <sz val="10"/>
        <rFont val="Meiryo UI"/>
        <family val="3"/>
        <charset val="128"/>
      </rPr>
      <t>(1)招へいプログラムにおける</t>
    </r>
    <r>
      <rPr>
        <sz val="10"/>
        <color theme="1"/>
        <rFont val="Meiryo UI"/>
        <family val="3"/>
        <charset val="128"/>
      </rPr>
      <t>交流計画の目的、趣旨</t>
    </r>
    <rPh sb="7" eb="8">
      <t>ショウ</t>
    </rPh>
    <phoneticPr fontId="9"/>
  </si>
  <si>
    <r>
      <rPr>
        <sz val="10"/>
        <color rgb="FFFF0000"/>
        <rFont val="Meiryo UI"/>
        <family val="3"/>
        <charset val="128"/>
      </rPr>
      <t>【必須】</t>
    </r>
    <r>
      <rPr>
        <sz val="10"/>
        <color theme="1"/>
        <rFont val="Meiryo UI"/>
        <family val="3"/>
        <charset val="128"/>
      </rPr>
      <t>(2)招へいプログラムにおける科学技術イノベーションに貢献しうる優秀な人材の養成・確保及び継続的交流について</t>
    </r>
    <rPh sb="7" eb="8">
      <t>ショウ</t>
    </rPh>
    <phoneticPr fontId="9"/>
  </si>
  <si>
    <r>
      <rPr>
        <sz val="10"/>
        <color rgb="FFFF0000"/>
        <rFont val="Meiryo UI"/>
        <family val="3"/>
        <charset val="128"/>
      </rPr>
      <t xml:space="preserve">【受入れ機関が教育研究機関（大学、高専、高校または公的研究機関）の場合のみ必須】
</t>
    </r>
    <r>
      <rPr>
        <sz val="10"/>
        <rFont val="Meiryo UI"/>
        <family val="3"/>
        <charset val="128"/>
      </rPr>
      <t>(3)招へいプログラムにおける受入れ機</t>
    </r>
    <r>
      <rPr>
        <sz val="10"/>
        <color theme="1"/>
        <rFont val="Meiryo UI"/>
        <family val="3"/>
        <charset val="128"/>
      </rPr>
      <t>関のグローバル化の促進</t>
    </r>
    <rPh sb="1" eb="2">
      <t>ウ</t>
    </rPh>
    <rPh sb="2" eb="3">
      <t>イ</t>
    </rPh>
    <rPh sb="4" eb="6">
      <t>キカン</t>
    </rPh>
    <rPh sb="14" eb="16">
      <t>ダイガク</t>
    </rPh>
    <rPh sb="17" eb="19">
      <t>コウセン</t>
    </rPh>
    <rPh sb="20" eb="22">
      <t>コウコウ</t>
    </rPh>
    <rPh sb="25" eb="27">
      <t>コウテキ</t>
    </rPh>
    <rPh sb="27" eb="29">
      <t>ケンキュウ</t>
    </rPh>
    <rPh sb="29" eb="31">
      <t>キカン</t>
    </rPh>
    <rPh sb="37" eb="39">
      <t>ヒッス</t>
    </rPh>
    <rPh sb="44" eb="45">
      <t>ショウ</t>
    </rPh>
    <rPh sb="56" eb="57">
      <t>ウ</t>
    </rPh>
    <rPh sb="57" eb="58">
      <t>イ</t>
    </rPh>
    <rPh sb="59" eb="61">
      <t>キカン</t>
    </rPh>
    <phoneticPr fontId="9"/>
  </si>
  <si>
    <t>招へいプログラムの目的、趣旨</t>
    <rPh sb="0" eb="1">
      <t>ショウ</t>
    </rPh>
    <phoneticPr fontId="9"/>
  </si>
  <si>
    <t>※採択時の招へいプログラム交流計画書から、交流計画の目的や趣旨を転記してください。</t>
    <rPh sb="1" eb="3">
      <t>サイタク</t>
    </rPh>
    <rPh sb="3" eb="4">
      <t>ジ</t>
    </rPh>
    <rPh sb="5" eb="6">
      <t>ショウ</t>
    </rPh>
    <rPh sb="13" eb="15">
      <t>コウリュウ</t>
    </rPh>
    <rPh sb="15" eb="18">
      <t>ケイカクショ</t>
    </rPh>
    <rPh sb="32" eb="34">
      <t>テンキ</t>
    </rPh>
    <phoneticPr fontId="9"/>
  </si>
  <si>
    <r>
      <rPr>
        <sz val="10"/>
        <color rgb="FFFF0000"/>
        <rFont val="Meiryo UI"/>
        <family val="3"/>
        <charset val="128"/>
      </rPr>
      <t>【必須】</t>
    </r>
    <r>
      <rPr>
        <sz val="10"/>
        <rFont val="Meiryo UI"/>
        <family val="3"/>
        <charset val="128"/>
      </rPr>
      <t>具体的な実施内容が、交流計画の目的、趣旨に対して適切で効果的であるかについて</t>
    </r>
    <phoneticPr fontId="9"/>
  </si>
  <si>
    <t>（採択時の招へいプログラム交流計画より転記してください）</t>
  </si>
  <si>
    <t>←1)シートのオンライン交流実施日程が自動入力されます。
オンライン交流の実施日程を修正する場合は、1)シートに戻って修正してください。</t>
    <phoneticPr fontId="9"/>
  </si>
  <si>
    <r>
      <rPr>
        <sz val="10"/>
        <color rgb="FFFF0000"/>
        <rFont val="Meiryo UI"/>
        <family val="3"/>
        <charset val="128"/>
      </rPr>
      <t>【必須】</t>
    </r>
    <r>
      <rPr>
        <sz val="10"/>
        <color theme="1"/>
        <rFont val="Meiryo UI"/>
        <family val="3"/>
        <charset val="128"/>
      </rPr>
      <t xml:space="preserve">契約法人情報
</t>
    </r>
    <r>
      <rPr>
        <sz val="7.5"/>
        <color rgb="FFFF0000"/>
        <rFont val="Meiryo UI"/>
        <family val="3"/>
        <charset val="128"/>
      </rPr>
      <t>※実施機関と同一の場合も記入</t>
    </r>
    <rPh sb="1" eb="3">
      <t>ヒッス</t>
    </rPh>
    <rPh sb="4" eb="6">
      <t>ケイヤク</t>
    </rPh>
    <rPh sb="6" eb="8">
      <t>ホウジン</t>
    </rPh>
    <rPh sb="8" eb="10">
      <t>ジョウホウ</t>
    </rPh>
    <rPh sb="12" eb="14">
      <t>ジッシ</t>
    </rPh>
    <rPh sb="14" eb="16">
      <t>キカン</t>
    </rPh>
    <rPh sb="17" eb="19">
      <t>ドウイツ</t>
    </rPh>
    <rPh sb="20" eb="22">
      <t>バアイ</t>
    </rPh>
    <rPh sb="23" eb="25">
      <t>キニュウ</t>
    </rPh>
    <phoneticPr fontId="9"/>
  </si>
  <si>
    <r>
      <t xml:space="preserve">シート2)、3)に記入後、自動入力されます。
</t>
    </r>
    <r>
      <rPr>
        <u/>
        <sz val="9"/>
        <color rgb="FFFF0000"/>
        <rFont val="Meiryo UI"/>
        <family val="3"/>
        <charset val="128"/>
      </rPr>
      <t xml:space="preserve">
</t>
    </r>
    <r>
      <rPr>
        <sz val="9"/>
        <rFont val="Meiryo UI"/>
        <family val="3"/>
        <charset val="128"/>
      </rPr>
      <t xml:space="preserve"> </t>
    </r>
    <r>
      <rPr>
        <u/>
        <sz val="9"/>
        <rFont val="Meiryo UI"/>
        <family val="3"/>
        <charset val="128"/>
      </rPr>
      <t xml:space="preserve">※Excelのバージョン等により表示されない場合がありますが、
</t>
    </r>
    <r>
      <rPr>
        <sz val="9"/>
        <rFont val="Meiryo UI"/>
        <family val="3"/>
        <charset val="128"/>
      </rPr>
      <t xml:space="preserve"> 　 </t>
    </r>
    <r>
      <rPr>
        <u/>
        <sz val="9"/>
        <rFont val="Meiryo UI"/>
        <family val="3"/>
        <charset val="128"/>
      </rPr>
      <t>問題ありませんので、そのままご提出ください。</t>
    </r>
    <rPh sb="9" eb="11">
      <t>キニュウ</t>
    </rPh>
    <rPh sb="11" eb="12">
      <t>ゴ</t>
    </rPh>
    <rPh sb="13" eb="15">
      <t>ジドウ</t>
    </rPh>
    <rPh sb="15" eb="17">
      <t>ニュウリョク</t>
    </rPh>
    <rPh sb="37" eb="38">
      <t>トウ</t>
    </rPh>
    <rPh sb="41" eb="43">
      <t>ヒョウジ</t>
    </rPh>
    <rPh sb="47" eb="49">
      <t>バアイ</t>
    </rPh>
    <rPh sb="60" eb="62">
      <t>モンダイ</t>
    </rPh>
    <rPh sb="75" eb="77">
      <t>テイシュツ</t>
    </rPh>
    <phoneticPr fontId="9"/>
  </si>
  <si>
    <t>代替オンライン交流の実施内容とその意義</t>
    <rPh sb="0" eb="2">
      <t>ダイタイ</t>
    </rPh>
    <rPh sb="7" eb="9">
      <t>コウリュウ</t>
    </rPh>
    <phoneticPr fontId="9"/>
  </si>
  <si>
    <t>代替オンライン交流実施日程（開始日～終了日）</t>
    <rPh sb="0" eb="2">
      <t>ダイタイ</t>
    </rPh>
    <rPh sb="11" eb="13">
      <t>ニッテイ</t>
    </rPh>
    <phoneticPr fontId="9"/>
  </si>
  <si>
    <r>
      <rPr>
        <sz val="10"/>
        <color rgb="FFFF0000"/>
        <rFont val="Meiryo UI"/>
        <family val="3"/>
        <charset val="128"/>
      </rPr>
      <t>【必須】</t>
    </r>
    <r>
      <rPr>
        <sz val="10"/>
        <rFont val="Meiryo UI"/>
        <family val="3"/>
        <charset val="128"/>
      </rPr>
      <t>代替オンライン交流実施日程
　　　　</t>
    </r>
    <r>
      <rPr>
        <sz val="8"/>
        <rFont val="Meiryo UI"/>
        <family val="3"/>
        <charset val="128"/>
      </rPr>
      <t>（開始日～終了日）</t>
    </r>
    <rPh sb="1" eb="3">
      <t>ヒッス</t>
    </rPh>
    <rPh sb="4" eb="6">
      <t>ダイタイ</t>
    </rPh>
    <rPh sb="15" eb="17">
      <t>ニッテイ</t>
    </rPh>
    <phoneticPr fontId="9"/>
  </si>
  <si>
    <t>202●/●/●</t>
    <phoneticPr fontId="9"/>
  </si>
  <si>
    <t>本交流計画の目的「・・・・・・・・・・・・・・・・・」を達成するために必要不可欠な実験装置○○の仕組みや実際の使用方法について理解を深めるために、以下の内容にて代替オンライン交流を実施する。
（●月〇日　動画撮影、資料作成（TA2名が担当）※準備日のため交流は実施しない）
●月●日　オンライン講義（□□大学●●教授）
●月△日　実験装置の使い方のレクチャー（装置の使い方をレクチャーするための動画資料を作成し放映、詳細な使い方の解説）＆質疑応答
●月▲日　測定をリアルタイム中継
●月□日　測定結果について質疑応答
●月■日　今後の共同研究に関するディスカッション
計5日間程度のオンライン交流を実施</t>
    <rPh sb="80" eb="82">
      <t>ダイタイ</t>
    </rPh>
    <phoneticPr fontId="9"/>
  </si>
  <si>
    <r>
      <rPr>
        <sz val="10"/>
        <color rgb="FFFF0000"/>
        <rFont val="Meiryo UI"/>
        <family val="3"/>
        <charset val="128"/>
      </rPr>
      <t>【必須】</t>
    </r>
    <r>
      <rPr>
        <sz val="10"/>
        <rFont val="Meiryo UI"/>
        <family val="3"/>
        <charset val="128"/>
      </rPr>
      <t>代替オ</t>
    </r>
    <r>
      <rPr>
        <sz val="10"/>
        <color theme="1"/>
        <rFont val="Meiryo UI"/>
        <family val="3"/>
        <charset val="128"/>
      </rPr>
      <t>ンライン交流の実施内容</t>
    </r>
    <rPh sb="4" eb="6">
      <t>ダイタイ</t>
    </rPh>
    <rPh sb="11" eb="13">
      <t>コウリュウ</t>
    </rPh>
    <rPh sb="14" eb="16">
      <t>ジッシ</t>
    </rPh>
    <rPh sb="16" eb="18">
      <t>ナイヨウ</t>
    </rPh>
    <phoneticPr fontId="9"/>
  </si>
  <si>
    <r>
      <rPr>
        <sz val="10"/>
        <color rgb="FFFF0000"/>
        <rFont val="Meiryo UI"/>
        <family val="3"/>
        <charset val="128"/>
      </rPr>
      <t>【必須】</t>
    </r>
    <r>
      <rPr>
        <sz val="10"/>
        <rFont val="Meiryo UI"/>
        <family val="3"/>
        <charset val="128"/>
      </rPr>
      <t>代替</t>
    </r>
    <r>
      <rPr>
        <sz val="10"/>
        <color theme="1"/>
        <rFont val="Meiryo UI"/>
        <family val="3"/>
        <charset val="128"/>
      </rPr>
      <t>オンライン交流の実施内容</t>
    </r>
    <rPh sb="4" eb="6">
      <t>ダイタイ</t>
    </rPh>
    <rPh sb="11" eb="13">
      <t>コウリュウ</t>
    </rPh>
    <rPh sb="14" eb="16">
      <t>ジッシ</t>
    </rPh>
    <rPh sb="16" eb="18">
      <t>ナイヨウ</t>
    </rPh>
    <phoneticPr fontId="9"/>
  </si>
  <si>
    <r>
      <t xml:space="preserve"> (2)経費の必要性について</t>
    </r>
    <r>
      <rPr>
        <sz val="8"/>
        <color theme="1"/>
        <rFont val="Meiryo UI"/>
        <family val="3"/>
        <charset val="128"/>
      </rPr>
      <t xml:space="preserve">
  （外注費用を計上する場合や交流期間外に準備などのために費用が発生する
    場合は、内容の詳細と本交流計画に必要不可欠である説明を記載してください）</t>
    </r>
    <rPh sb="17" eb="19">
      <t>ガイチュウ</t>
    </rPh>
    <rPh sb="19" eb="21">
      <t>ヒヨウ</t>
    </rPh>
    <rPh sb="22" eb="24">
      <t>ケイジョウ</t>
    </rPh>
    <rPh sb="26" eb="28">
      <t>バアイ</t>
    </rPh>
    <rPh sb="29" eb="31">
      <t>コウリュウ</t>
    </rPh>
    <rPh sb="31" eb="33">
      <t>キカン</t>
    </rPh>
    <rPh sb="33" eb="34">
      <t>ガイ</t>
    </rPh>
    <rPh sb="43" eb="45">
      <t>ヒヨウ</t>
    </rPh>
    <rPh sb="46" eb="48">
      <t>ハッセイ</t>
    </rPh>
    <rPh sb="55" eb="57">
      <t>バアイ</t>
    </rPh>
    <rPh sb="59" eb="61">
      <t>ナイヨウ</t>
    </rPh>
    <rPh sb="62" eb="64">
      <t>ショウサイ</t>
    </rPh>
    <rPh sb="65" eb="66">
      <t>ホン</t>
    </rPh>
    <rPh sb="66" eb="68">
      <t>コウリュウ</t>
    </rPh>
    <rPh sb="68" eb="70">
      <t>ケイカク</t>
    </rPh>
    <rPh sb="71" eb="73">
      <t>ヒツヨウ</t>
    </rPh>
    <rPh sb="73" eb="76">
      <t>フカケツ</t>
    </rPh>
    <rPh sb="79" eb="81">
      <t>セツメイ</t>
    </rPh>
    <rPh sb="82" eb="84">
      <t>キサイ</t>
    </rPh>
    <phoneticPr fontId="17"/>
  </si>
  <si>
    <r>
      <rPr>
        <sz val="10"/>
        <rFont val="Meiryo UI"/>
        <family val="3"/>
        <charset val="128"/>
      </rPr>
      <t>（オンライン開始日）　　　　　(オンライン終了日)</t>
    </r>
    <r>
      <rPr>
        <b/>
        <sz val="10"/>
        <rFont val="Meiryo UI"/>
        <family val="3"/>
        <charset val="128"/>
      </rPr>
      <t xml:space="preserve">
202●/●/●　　～　　202●/●/○</t>
    </r>
    <rPh sb="6" eb="9">
      <t>カイシビ</t>
    </rPh>
    <rPh sb="21" eb="24">
      <t>シュウリョウビ</t>
    </rPh>
    <phoneticPr fontId="9"/>
  </si>
  <si>
    <t>【2023年度】　さくら招へいプログラム代替オンライン交流</t>
    <rPh sb="5" eb="7">
      <t>ネンド</t>
    </rPh>
    <rPh sb="12" eb="13">
      <t>ショウ</t>
    </rPh>
    <rPh sb="20" eb="22">
      <t>ダイタイ</t>
    </rPh>
    <rPh sb="27" eb="29">
      <t>コウリュウ</t>
    </rPh>
    <phoneticPr fontId="9"/>
  </si>
  <si>
    <t>参加者の属性・人数の変更</t>
    <rPh sb="0" eb="2">
      <t>サンカ</t>
    </rPh>
    <rPh sb="7" eb="9">
      <t>ニンズウ</t>
    </rPh>
    <phoneticPr fontId="9"/>
  </si>
  <si>
    <t>プログラム内容の変更（追加・削除）</t>
    <phoneticPr fontId="9"/>
  </si>
  <si>
    <t>参加機関の変更・削除　</t>
    <phoneticPr fontId="9"/>
  </si>
  <si>
    <t>参加者の属性・人数の変更</t>
    <rPh sb="0" eb="2">
      <t>サンカ</t>
    </rPh>
    <rPh sb="4" eb="6">
      <t>ゾクセイ</t>
    </rPh>
    <rPh sb="7" eb="9">
      <t>ニンズウ</t>
    </rPh>
    <phoneticPr fontId="9"/>
  </si>
  <si>
    <t>Ver.2301</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</si>
</sst>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yyyy/m/d;@"/>
    <numFmt numFmtId="177" formatCode="0_ "/>
    <numFmt numFmtId="178" formatCode="General&quot; 人&quot;"/>
    <numFmt numFmtId="179" formatCode="#,##0_ ;[Red]\-#,##0\ "/>
    <numFmt numFmtId="180" formatCode="#,##0_ "/>
    <numFmt numFmtId="181" formatCode="yyyy&quot;年&quot;m&quot;月&quot;d&quot;日&quot;\(aaa\)"/>
    <numFmt numFmtId="182" formatCode=";;;"/>
    <numFmt numFmtId="183" formatCode="0&quot; 日間&quot;\ "/>
  </numFmts>
  <fonts count="55" x14ac:knownFonts="1">
    <font>
      <sz val="11"/>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10"/>
      <color theme="1"/>
      <name val="Meiryo UI"/>
      <family val="2"/>
      <charset val="128"/>
    </font>
    <font>
      <sz val="6"/>
      <name val="Meiryo UI"/>
      <family val="2"/>
      <charset val="128"/>
    </font>
    <font>
      <sz val="9"/>
      <color theme="1"/>
      <name val="Meiryo UI"/>
      <family val="2"/>
      <charset val="128"/>
    </font>
    <font>
      <sz val="10"/>
      <color theme="1"/>
      <name val="Meiryo UI"/>
      <family val="2"/>
      <charset val="128"/>
    </font>
    <font>
      <sz val="10"/>
      <color theme="1"/>
      <name val="Meiryo UI"/>
      <family val="3"/>
      <charset val="128"/>
    </font>
    <font>
      <sz val="9"/>
      <color theme="1"/>
      <name val="Meiryo UI"/>
      <family val="3"/>
      <charset val="128"/>
    </font>
    <font>
      <sz val="8"/>
      <color theme="1"/>
      <name val="Meiryo UI"/>
      <family val="3"/>
      <charset val="128"/>
    </font>
    <font>
      <b/>
      <sz val="11"/>
      <color theme="1"/>
      <name val="Meiryo UI"/>
      <family val="3"/>
      <charset val="128"/>
    </font>
    <font>
      <b/>
      <sz val="9"/>
      <color theme="1"/>
      <name val="Meiryo UI"/>
      <family val="3"/>
      <charset val="128"/>
    </font>
    <font>
      <sz val="6"/>
      <name val="ＭＳ Ｐゴシック"/>
      <family val="3"/>
      <charset val="128"/>
    </font>
    <font>
      <sz val="11"/>
      <color theme="1"/>
      <name val="Meiryo UI"/>
      <family val="3"/>
      <charset val="128"/>
    </font>
    <font>
      <sz val="10"/>
      <color rgb="FFFF0000"/>
      <name val="Meiryo UI"/>
      <family val="3"/>
      <charset val="128"/>
    </font>
    <font>
      <sz val="7"/>
      <color theme="1"/>
      <name val="Meiryo UI"/>
      <family val="3"/>
      <charset val="128"/>
    </font>
    <font>
      <sz val="8"/>
      <color theme="1"/>
      <name val="Meiryo UI"/>
      <family val="2"/>
      <charset val="128"/>
    </font>
    <font>
      <sz val="10"/>
      <name val="Meiryo UI"/>
      <family val="3"/>
      <charset val="128"/>
    </font>
    <font>
      <sz val="9"/>
      <name val="Meiryo UI"/>
      <family val="3"/>
      <charset val="128"/>
    </font>
    <font>
      <sz val="11"/>
      <color theme="1"/>
      <name val="Meiryo UI"/>
      <family val="2"/>
      <charset val="128"/>
    </font>
    <font>
      <sz val="11"/>
      <color rgb="FF006100"/>
      <name val="Meiryo UI"/>
      <family val="2"/>
      <charset val="128"/>
    </font>
    <font>
      <sz val="7.5"/>
      <color theme="1"/>
      <name val="Meiryo UI"/>
      <family val="3"/>
      <charset val="128"/>
    </font>
    <font>
      <b/>
      <sz val="10"/>
      <color theme="1"/>
      <name val="Meiryo UI"/>
      <family val="3"/>
      <charset val="128"/>
    </font>
    <font>
      <sz val="8"/>
      <name val="Meiryo UI"/>
      <family val="3"/>
      <charset val="128"/>
    </font>
    <font>
      <sz val="9"/>
      <color rgb="FFFF0000"/>
      <name val="Meiryo UI"/>
      <family val="3"/>
      <charset val="128"/>
    </font>
    <font>
      <b/>
      <sz val="10"/>
      <color rgb="FFFF0000"/>
      <name val="Meiryo UI"/>
      <family val="3"/>
      <charset val="128"/>
    </font>
    <font>
      <sz val="7.5"/>
      <color rgb="FFFF0000"/>
      <name val="Meiryo UI"/>
      <family val="3"/>
      <charset val="128"/>
    </font>
    <font>
      <sz val="8"/>
      <color rgb="FFFF0000"/>
      <name val="Meiryo UI"/>
      <family val="3"/>
      <charset val="128"/>
    </font>
    <font>
      <b/>
      <sz val="9"/>
      <color rgb="FFFF0000"/>
      <name val="Meiryo UI"/>
      <family val="3"/>
      <charset val="128"/>
    </font>
    <font>
      <b/>
      <sz val="10"/>
      <name val="Meiryo UI"/>
      <family val="3"/>
      <charset val="128"/>
    </font>
    <font>
      <b/>
      <sz val="9"/>
      <name val="Meiryo UI"/>
      <family val="3"/>
      <charset val="128"/>
    </font>
    <font>
      <sz val="11"/>
      <name val="Meiryo UI"/>
      <family val="3"/>
      <charset val="128"/>
    </font>
    <font>
      <b/>
      <sz val="11"/>
      <name val="Meiryo UI"/>
      <family val="3"/>
      <charset val="128"/>
    </font>
    <font>
      <b/>
      <sz val="11"/>
      <color rgb="FF0070C0"/>
      <name val="Meiryo UI"/>
      <family val="3"/>
      <charset val="128"/>
    </font>
    <font>
      <b/>
      <sz val="11"/>
      <color rgb="FFFF0000"/>
      <name val="Meiryo UI"/>
      <family val="3"/>
      <charset val="128"/>
    </font>
    <font>
      <b/>
      <sz val="18"/>
      <name val="Meiryo UI"/>
      <family val="3"/>
      <charset val="128"/>
    </font>
    <font>
      <b/>
      <sz val="12"/>
      <color rgb="FF0070C0"/>
      <name val="Meiryo UI"/>
      <family val="3"/>
      <charset val="128"/>
    </font>
    <font>
      <b/>
      <sz val="12"/>
      <name val="Meiryo UI"/>
      <family val="3"/>
      <charset val="128"/>
    </font>
    <font>
      <sz val="10.5"/>
      <color theme="0"/>
      <name val="Meiryo UI"/>
      <family val="3"/>
      <charset val="128"/>
    </font>
    <font>
      <sz val="10.5"/>
      <name val="Meiryo UI"/>
      <family val="3"/>
      <charset val="128"/>
    </font>
    <font>
      <b/>
      <u/>
      <sz val="10.5"/>
      <name val="Meiryo UI"/>
      <family val="3"/>
      <charset val="128"/>
    </font>
    <font>
      <sz val="8"/>
      <color theme="0" tint="-0.499984740745262"/>
      <name val="Meiryo UI"/>
      <family val="2"/>
      <charset val="128"/>
    </font>
    <font>
      <sz val="12"/>
      <name val="Meiryo UI"/>
      <family val="3"/>
      <charset val="128"/>
    </font>
    <font>
      <sz val="8"/>
      <color theme="0" tint="-0.499984740745262"/>
      <name val="Meiryo UI"/>
      <family val="3"/>
      <charset val="128"/>
    </font>
    <font>
      <sz val="9"/>
      <color theme="0"/>
      <name val="Meiryo UI"/>
      <family val="3"/>
      <charset val="128"/>
    </font>
    <font>
      <sz val="10"/>
      <name val="Meiryo UI"/>
      <family val="2"/>
      <charset val="128"/>
    </font>
    <font>
      <sz val="7"/>
      <color rgb="FFFF0000"/>
      <name val="Meiryo UI"/>
      <family val="3"/>
      <charset val="128"/>
    </font>
    <font>
      <sz val="7.5"/>
      <name val="Meiryo UI"/>
      <family val="3"/>
      <charset val="128"/>
    </font>
    <font>
      <u/>
      <sz val="9"/>
      <color rgb="FFFF0000"/>
      <name val="Meiryo UI"/>
      <family val="3"/>
      <charset val="128"/>
    </font>
    <font>
      <u/>
      <sz val="9"/>
      <name val="Meiryo UI"/>
      <family val="3"/>
      <charset val="128"/>
    </font>
  </fonts>
  <fills count="9">
    <fill>
      <patternFill patternType="none"/>
    </fill>
    <fill>
      <patternFill patternType="gray125"/>
    </fill>
    <fill>
      <patternFill patternType="solid">
        <fgColor rgb="FF99CCFF"/>
        <bgColor indexed="64"/>
      </patternFill>
    </fill>
    <fill>
      <patternFill patternType="solid">
        <fgColor rgb="FFCCECFF"/>
        <bgColor indexed="64"/>
      </patternFill>
    </fill>
    <fill>
      <patternFill patternType="solid">
        <fgColor rgb="FFFFCC99"/>
        <bgColor indexed="64"/>
      </patternFill>
    </fill>
    <fill>
      <patternFill patternType="solid">
        <fgColor theme="0" tint="-4.9989318521683403E-2"/>
        <bgColor indexed="64"/>
      </patternFill>
    </fill>
    <fill>
      <patternFill patternType="solid">
        <fgColor theme="6" tint="0.79998168889431442"/>
        <bgColor indexed="64"/>
      </patternFill>
    </fill>
    <fill>
      <patternFill patternType="solid">
        <fgColor rgb="FFFFCCFF"/>
        <bgColor indexed="64"/>
      </patternFill>
    </fill>
    <fill>
      <patternFill patternType="solid">
        <fgColor theme="0" tint="-0.249977111117893"/>
        <bgColor indexed="64"/>
      </patternFill>
    </fill>
  </fills>
  <borders count="12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style="hair">
        <color auto="1"/>
      </bottom>
      <diagonal/>
    </border>
    <border>
      <left/>
      <right/>
      <top/>
      <bottom style="hair">
        <color auto="1"/>
      </bottom>
      <diagonal/>
    </border>
    <border>
      <left style="thin">
        <color indexed="64"/>
      </left>
      <right style="hair">
        <color auto="1"/>
      </right>
      <top style="thin">
        <color indexed="64"/>
      </top>
      <bottom style="hair">
        <color auto="1"/>
      </bottom>
      <diagonal/>
    </border>
    <border>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hair">
        <color auto="1"/>
      </right>
      <top/>
      <bottom style="thin">
        <color indexed="64"/>
      </bottom>
      <diagonal/>
    </border>
    <border>
      <left style="thin">
        <color indexed="64"/>
      </left>
      <right style="hair">
        <color auto="1"/>
      </right>
      <top style="hair">
        <color auto="1"/>
      </top>
      <bottom style="hair">
        <color auto="1"/>
      </bottom>
      <diagonal/>
    </border>
    <border>
      <left/>
      <right style="thin">
        <color indexed="64"/>
      </right>
      <top style="hair">
        <color auto="1"/>
      </top>
      <bottom style="hair">
        <color auto="1"/>
      </bottom>
      <diagonal/>
    </border>
    <border>
      <left style="hair">
        <color auto="1"/>
      </left>
      <right/>
      <top style="hair">
        <color auto="1"/>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right style="hair">
        <color auto="1"/>
      </right>
      <top style="hair">
        <color auto="1"/>
      </top>
      <bottom style="thin">
        <color indexed="64"/>
      </bottom>
      <diagonal/>
    </border>
    <border>
      <left/>
      <right/>
      <top/>
      <bottom style="thin">
        <color indexed="64"/>
      </bottom>
      <diagonal/>
    </border>
    <border>
      <left/>
      <right/>
      <top style="hair">
        <color auto="1"/>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right style="hair">
        <color auto="1"/>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auto="1"/>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auto="1"/>
      </bottom>
      <diagonal/>
    </border>
    <border>
      <left style="thin">
        <color indexed="64"/>
      </left>
      <right/>
      <top/>
      <bottom style="hair">
        <color auto="1"/>
      </bottom>
      <diagonal/>
    </border>
    <border>
      <left/>
      <right style="thin">
        <color indexed="64"/>
      </right>
      <top/>
      <bottom style="hair">
        <color auto="1"/>
      </bottom>
      <diagonal/>
    </border>
    <border>
      <left style="thin">
        <color indexed="64"/>
      </left>
      <right style="hair">
        <color auto="1"/>
      </right>
      <top style="thin">
        <color indexed="64"/>
      </top>
      <bottom/>
      <diagonal/>
    </border>
    <border>
      <left/>
      <right/>
      <top style="thin">
        <color indexed="64"/>
      </top>
      <bottom/>
      <diagonal/>
    </border>
    <border>
      <left/>
      <right style="thin">
        <color auto="1"/>
      </right>
      <top/>
      <bottom/>
      <diagonal/>
    </border>
    <border>
      <left/>
      <right style="thin">
        <color auto="1"/>
      </right>
      <top style="thin">
        <color indexed="64"/>
      </top>
      <bottom/>
      <diagonal/>
    </border>
    <border>
      <left style="thin">
        <color indexed="64"/>
      </left>
      <right/>
      <top style="thin">
        <color indexed="64"/>
      </top>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right style="thin">
        <color indexed="64"/>
      </right>
      <top style="hair">
        <color auto="1"/>
      </top>
      <bottom/>
      <diagonal/>
    </border>
    <border>
      <left style="hair">
        <color auto="1"/>
      </left>
      <right/>
      <top style="thin">
        <color indexed="64"/>
      </top>
      <bottom/>
      <diagonal/>
    </border>
    <border>
      <left style="hair">
        <color auto="1"/>
      </left>
      <right/>
      <top/>
      <bottom style="thin">
        <color indexed="64"/>
      </bottom>
      <diagonal/>
    </border>
    <border>
      <left style="thin">
        <color auto="1"/>
      </left>
      <right/>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double">
        <color indexed="64"/>
      </bottom>
      <diagonal/>
    </border>
    <border>
      <left style="hair">
        <color auto="1"/>
      </left>
      <right style="thin">
        <color indexed="64"/>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style="hair">
        <color auto="1"/>
      </right>
      <top/>
      <bottom/>
      <diagonal/>
    </border>
    <border>
      <left style="hair">
        <color indexed="64"/>
      </left>
      <right style="thin">
        <color indexed="64"/>
      </right>
      <top style="thin">
        <color indexed="64"/>
      </top>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top style="hair">
        <color auto="1"/>
      </top>
      <bottom/>
      <diagonal/>
    </border>
    <border>
      <left style="hair">
        <color auto="1"/>
      </left>
      <right/>
      <top style="double">
        <color auto="1"/>
      </top>
      <bottom style="hair">
        <color auto="1"/>
      </bottom>
      <diagonal/>
    </border>
    <border>
      <left/>
      <right/>
      <top style="double">
        <color auto="1"/>
      </top>
      <bottom style="hair">
        <color auto="1"/>
      </bottom>
      <diagonal/>
    </border>
    <border>
      <left/>
      <right style="thin">
        <color indexed="64"/>
      </right>
      <top style="double">
        <color auto="1"/>
      </top>
      <bottom style="hair">
        <color auto="1"/>
      </bottom>
      <diagonal/>
    </border>
    <border>
      <left style="hair">
        <color auto="1"/>
      </left>
      <right/>
      <top style="hair">
        <color auto="1"/>
      </top>
      <bottom style="double">
        <color auto="1"/>
      </bottom>
      <diagonal/>
    </border>
    <border>
      <left style="thin">
        <color indexed="64"/>
      </left>
      <right style="hair">
        <color auto="1"/>
      </right>
      <top style="double">
        <color auto="1"/>
      </top>
      <bottom/>
      <diagonal/>
    </border>
    <border>
      <left style="thin">
        <color indexed="64"/>
      </left>
      <right/>
      <top style="hair">
        <color auto="1"/>
      </top>
      <bottom/>
      <diagonal/>
    </border>
    <border>
      <left/>
      <right style="thin">
        <color indexed="64"/>
      </right>
      <top style="thin">
        <color indexed="64"/>
      </top>
      <bottom style="double">
        <color auto="1"/>
      </bottom>
      <diagonal/>
    </border>
    <border>
      <left style="hair">
        <color auto="1"/>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hair">
        <color auto="1"/>
      </left>
      <right style="thin">
        <color indexed="64"/>
      </right>
      <top/>
      <bottom style="hair">
        <color auto="1"/>
      </bottom>
      <diagonal/>
    </border>
    <border>
      <left style="hair">
        <color auto="1"/>
      </left>
      <right style="hair">
        <color auto="1"/>
      </right>
      <top style="double">
        <color indexed="64"/>
      </top>
      <bottom style="hair">
        <color auto="1"/>
      </bottom>
      <diagonal/>
    </border>
    <border>
      <left style="hair">
        <color auto="1"/>
      </left>
      <right style="hair">
        <color auto="1"/>
      </right>
      <top/>
      <bottom style="double">
        <color indexed="64"/>
      </bottom>
      <diagonal/>
    </border>
    <border>
      <left style="hair">
        <color indexed="64"/>
      </left>
      <right style="hair">
        <color auto="1"/>
      </right>
      <top style="thin">
        <color indexed="64"/>
      </top>
      <bottom/>
      <diagonal/>
    </border>
    <border>
      <left/>
      <right style="hair">
        <color auto="1"/>
      </right>
      <top/>
      <bottom style="double">
        <color auto="1"/>
      </bottom>
      <diagonal/>
    </border>
    <border>
      <left style="thin">
        <color indexed="64"/>
      </left>
      <right style="hair">
        <color indexed="64"/>
      </right>
      <top style="thin">
        <color indexed="64"/>
      </top>
      <bottom style="double">
        <color indexed="64"/>
      </bottom>
      <diagonal/>
    </border>
    <border>
      <left style="hair">
        <color auto="1"/>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top style="thin">
        <color indexed="64"/>
      </top>
      <bottom style="double">
        <color auto="1"/>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thin">
        <color indexed="64"/>
      </bottom>
      <diagonal/>
    </border>
    <border>
      <left style="hair">
        <color auto="1"/>
      </left>
      <right style="medium">
        <color indexed="64"/>
      </right>
      <top style="hair">
        <color auto="1"/>
      </top>
      <bottom style="thin">
        <color indexed="64"/>
      </bottom>
      <diagonal/>
    </border>
    <border>
      <left style="medium">
        <color indexed="64"/>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diagonalUp="1">
      <left style="thin">
        <color indexed="64"/>
      </left>
      <right/>
      <top/>
      <bottom/>
      <diagonal style="hair">
        <color indexed="64"/>
      </diagonal>
    </border>
    <border diagonalUp="1">
      <left/>
      <right/>
      <top/>
      <bottom/>
      <diagonal style="hair">
        <color indexed="64"/>
      </diagonal>
    </border>
    <border diagonalUp="1">
      <left/>
      <right style="hair">
        <color auto="1"/>
      </right>
      <top/>
      <bottom/>
      <diagonal style="hair">
        <color indexed="64"/>
      </diagonal>
    </border>
    <border diagonalUp="1">
      <left style="thin">
        <color auto="1"/>
      </left>
      <right/>
      <top/>
      <bottom style="thin">
        <color indexed="64"/>
      </bottom>
      <diagonal style="hair">
        <color auto="1"/>
      </diagonal>
    </border>
    <border diagonalUp="1">
      <left/>
      <right/>
      <top/>
      <bottom style="thin">
        <color indexed="64"/>
      </bottom>
      <diagonal style="hair">
        <color auto="1"/>
      </diagonal>
    </border>
    <border diagonalUp="1">
      <left/>
      <right style="hair">
        <color auto="1"/>
      </right>
      <top/>
      <bottom style="thin">
        <color indexed="64"/>
      </bottom>
      <diagonal style="hair">
        <color auto="1"/>
      </diagonal>
    </border>
    <border>
      <left style="thin">
        <color indexed="64"/>
      </left>
      <right style="medium">
        <color rgb="FFFF0000"/>
      </right>
      <top style="medium">
        <color rgb="FFFF0000"/>
      </top>
      <bottom/>
      <diagonal/>
    </border>
    <border>
      <left style="thin">
        <color indexed="64"/>
      </left>
      <right style="medium">
        <color rgb="FFFF0000"/>
      </right>
      <top/>
      <bottom style="medium">
        <color rgb="FFFF0000"/>
      </bottom>
      <diagonal/>
    </border>
    <border>
      <left style="medium">
        <color rgb="FFFF0000"/>
      </left>
      <right/>
      <top/>
      <bottom/>
      <diagonal/>
    </border>
    <border>
      <left/>
      <right style="medium">
        <color indexed="64"/>
      </right>
      <top style="thin">
        <color indexed="64"/>
      </top>
      <bottom style="hair">
        <color auto="1"/>
      </bottom>
      <diagonal/>
    </border>
    <border>
      <left/>
      <right style="medium">
        <color indexed="64"/>
      </right>
      <top style="hair">
        <color indexed="64"/>
      </top>
      <bottom style="hair">
        <color auto="1"/>
      </bottom>
      <diagonal/>
    </border>
    <border>
      <left/>
      <right style="medium">
        <color indexed="64"/>
      </right>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thin">
        <color auto="1"/>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top style="hair">
        <color auto="1"/>
      </top>
      <bottom style="thin">
        <color indexed="64"/>
      </bottom>
      <diagonal/>
    </border>
    <border>
      <left style="thick">
        <color rgb="FF4472C4"/>
      </left>
      <right style="thick">
        <color rgb="FF4472C4"/>
      </right>
      <top style="thick">
        <color rgb="FF4472C4"/>
      </top>
      <bottom style="thin">
        <color indexed="64"/>
      </bottom>
      <diagonal/>
    </border>
    <border>
      <left style="thick">
        <color rgb="FF4472C4"/>
      </left>
      <right style="thick">
        <color rgb="FF4472C4"/>
      </right>
      <top style="thin">
        <color indexed="64"/>
      </top>
      <bottom style="thin">
        <color indexed="64"/>
      </bottom>
      <diagonal/>
    </border>
    <border>
      <left style="thick">
        <color rgb="FF4472C4"/>
      </left>
      <right style="thick">
        <color rgb="FF4472C4"/>
      </right>
      <top style="thin">
        <color indexed="64"/>
      </top>
      <bottom style="thick">
        <color rgb="FF4472C4"/>
      </bottom>
      <diagonal/>
    </border>
    <border>
      <left style="thin">
        <color indexed="64"/>
      </left>
      <right style="thick">
        <color indexed="64"/>
      </right>
      <top style="thick">
        <color indexed="64"/>
      </top>
      <bottom style="thick">
        <color indexed="64"/>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style="hair">
        <color indexed="64"/>
      </bottom>
      <diagonal/>
    </border>
    <border>
      <left/>
      <right style="medium">
        <color indexed="64"/>
      </right>
      <top style="hair">
        <color auto="1"/>
      </top>
      <bottom style="thin">
        <color indexed="64"/>
      </bottom>
      <diagonal/>
    </border>
    <border>
      <left/>
      <right style="hair">
        <color auto="1"/>
      </right>
      <top style="hair">
        <color indexed="64"/>
      </top>
      <bottom style="double">
        <color indexed="64"/>
      </bottom>
      <diagonal/>
    </border>
    <border>
      <left style="thin">
        <color indexed="64"/>
      </left>
      <right style="hair">
        <color auto="1"/>
      </right>
      <top style="double">
        <color auto="1"/>
      </top>
      <bottom style="hair">
        <color auto="1"/>
      </bottom>
      <diagonal/>
    </border>
    <border>
      <left style="hair">
        <color auto="1"/>
      </left>
      <right style="thin">
        <color indexed="64"/>
      </right>
      <top style="double">
        <color auto="1"/>
      </top>
      <bottom style="hair">
        <color auto="1"/>
      </bottom>
      <diagonal/>
    </border>
    <border>
      <left style="hair">
        <color auto="1"/>
      </left>
      <right style="thin">
        <color indexed="64"/>
      </right>
      <top/>
      <bottom/>
      <diagonal/>
    </border>
    <border diagonalUp="1">
      <left style="hair">
        <color auto="1"/>
      </left>
      <right style="thin">
        <color indexed="64"/>
      </right>
      <top style="thin">
        <color indexed="64"/>
      </top>
      <bottom style="thin">
        <color indexed="64"/>
      </bottom>
      <diagonal style="hair">
        <color auto="1"/>
      </diagonal>
    </border>
    <border>
      <left/>
      <right/>
      <top style="hair">
        <color auto="1"/>
      </top>
      <bottom style="double">
        <color auto="1"/>
      </bottom>
      <diagonal/>
    </border>
  </borders>
  <cellStyleXfs count="3">
    <xf numFmtId="0" fontId="0" fillId="0" borderId="0">
      <alignment vertical="center"/>
    </xf>
    <xf numFmtId="38" fontId="24" fillId="0" borderId="0" applyFont="0" applyFill="0" applyBorder="0" applyAlignment="0" applyProtection="0">
      <alignment vertical="center"/>
    </xf>
    <xf numFmtId="0" fontId="5" fillId="0" borderId="0">
      <alignment vertical="center"/>
    </xf>
  </cellStyleXfs>
  <cellXfs count="542">
    <xf numFmtId="0" fontId="0" fillId="0" borderId="0" xfId="0">
      <alignment vertical="center"/>
    </xf>
    <xf numFmtId="0" fontId="16" fillId="0" borderId="0" xfId="0" applyFont="1" applyAlignment="1">
      <alignment horizontal="right" vertical="center"/>
    </xf>
    <xf numFmtId="0" fontId="12" fillId="0" borderId="0" xfId="0" applyFont="1">
      <alignment vertical="center"/>
    </xf>
    <xf numFmtId="0" fontId="0" fillId="0" borderId="0" xfId="0" applyFill="1">
      <alignment vertical="center"/>
    </xf>
    <xf numFmtId="0" fontId="27" fillId="2" borderId="0" xfId="0" applyFont="1" applyFill="1" applyAlignment="1">
      <alignment vertical="center"/>
    </xf>
    <xf numFmtId="0" fontId="0" fillId="0" borderId="0" xfId="0" applyBorder="1">
      <alignment vertical="center"/>
    </xf>
    <xf numFmtId="0" fontId="0" fillId="0" borderId="0" xfId="0" applyAlignment="1">
      <alignment horizontal="center" vertical="center"/>
    </xf>
    <xf numFmtId="0" fontId="16" fillId="0" borderId="0" xfId="0" applyFont="1" applyAlignment="1">
      <alignment horizontal="right" vertical="center" wrapText="1"/>
    </xf>
    <xf numFmtId="0" fontId="27" fillId="2" borderId="0" xfId="0" applyFont="1" applyFill="1" applyAlignment="1">
      <alignment vertical="center" wrapText="1"/>
    </xf>
    <xf numFmtId="0" fontId="0" fillId="0" borderId="0" xfId="0" applyAlignment="1">
      <alignment vertical="center" wrapText="1"/>
    </xf>
    <xf numFmtId="0" fontId="12" fillId="0" borderId="0" xfId="0" applyFont="1" applyBorder="1" applyAlignment="1">
      <alignment horizontal="center" vertical="center" wrapText="1"/>
    </xf>
    <xf numFmtId="0" fontId="0" fillId="0" borderId="0" xfId="0" applyBorder="1" applyAlignment="1">
      <alignment vertical="center" wrapText="1"/>
    </xf>
    <xf numFmtId="0" fontId="12" fillId="0" borderId="0" xfId="0" applyFont="1" applyBorder="1">
      <alignment vertical="center"/>
    </xf>
    <xf numFmtId="0" fontId="12" fillId="2" borderId="26" xfId="0" applyFont="1" applyFill="1" applyBorder="1" applyAlignment="1">
      <alignment horizontal="center" vertical="center" wrapText="1"/>
    </xf>
    <xf numFmtId="0" fontId="12" fillId="2" borderId="27" xfId="0" applyFont="1" applyFill="1" applyBorder="1" applyAlignment="1">
      <alignment horizontal="center" vertical="center"/>
    </xf>
    <xf numFmtId="0" fontId="12" fillId="2" borderId="53" xfId="0" applyFont="1" applyFill="1" applyBorder="1" applyAlignment="1">
      <alignment horizontal="center" vertical="center" wrapText="1"/>
    </xf>
    <xf numFmtId="0" fontId="12" fillId="2" borderId="61" xfId="0" applyFont="1" applyFill="1" applyBorder="1" applyAlignment="1">
      <alignment horizontal="center" vertical="center" wrapText="1"/>
    </xf>
    <xf numFmtId="0" fontId="0" fillId="0" borderId="29" xfId="0" applyBorder="1">
      <alignment vertical="center"/>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9" xfId="0" applyFont="1" applyFill="1" applyBorder="1" applyAlignment="1">
      <alignment horizontal="right" vertical="center"/>
    </xf>
    <xf numFmtId="0" fontId="0" fillId="0" borderId="0" xfId="0" applyFont="1">
      <alignment vertical="center"/>
    </xf>
    <xf numFmtId="38" fontId="13" fillId="0" borderId="0" xfId="1" applyFont="1" applyFill="1" applyBorder="1">
      <alignment vertical="center"/>
    </xf>
    <xf numFmtId="0" fontId="12" fillId="2" borderId="45" xfId="0" applyFont="1" applyFill="1" applyBorder="1" applyAlignment="1">
      <alignment horizontal="center" vertical="center"/>
    </xf>
    <xf numFmtId="0" fontId="12" fillId="0" borderId="56" xfId="0" applyFont="1" applyBorder="1">
      <alignment vertical="center"/>
    </xf>
    <xf numFmtId="0" fontId="12" fillId="0" borderId="56" xfId="0" applyFont="1" applyFill="1" applyBorder="1" applyAlignment="1" applyProtection="1">
      <alignment vertical="center"/>
      <protection locked="0"/>
    </xf>
    <xf numFmtId="0" fontId="12" fillId="0" borderId="56" xfId="0" applyFont="1" applyFill="1" applyBorder="1" applyProtection="1">
      <alignment vertical="center"/>
      <protection locked="0"/>
    </xf>
    <xf numFmtId="0" fontId="6" fillId="0" borderId="56" xfId="0" applyFont="1" applyBorder="1">
      <alignment vertical="center"/>
    </xf>
    <xf numFmtId="0" fontId="36" fillId="0" borderId="0" xfId="0" applyFont="1" applyBorder="1">
      <alignment vertical="center"/>
    </xf>
    <xf numFmtId="0" fontId="4" fillId="3" borderId="37" xfId="0" applyFont="1" applyFill="1" applyBorder="1" applyAlignment="1">
      <alignment vertical="top" wrapText="1"/>
    </xf>
    <xf numFmtId="0" fontId="10" fillId="3" borderId="22" xfId="0" applyFont="1" applyFill="1" applyBorder="1" applyAlignment="1">
      <alignment horizontal="left" vertical="center" wrapText="1"/>
    </xf>
    <xf numFmtId="0" fontId="10" fillId="3" borderId="1" xfId="0" applyFont="1" applyFill="1" applyBorder="1" applyAlignment="1">
      <alignment vertical="center"/>
    </xf>
    <xf numFmtId="0" fontId="13" fillId="0" borderId="51" xfId="0" applyFont="1" applyFill="1" applyBorder="1" applyAlignment="1" applyProtection="1">
      <alignment horizontal="center" vertical="center"/>
      <protection locked="0"/>
    </xf>
    <xf numFmtId="0" fontId="12" fillId="0" borderId="0" xfId="0" applyFont="1" applyAlignment="1">
      <alignment horizontal="center" vertical="center"/>
    </xf>
    <xf numFmtId="0" fontId="12" fillId="0" borderId="0" xfId="0" applyFont="1" applyAlignment="1">
      <alignment horizontal="right" vertical="center"/>
    </xf>
    <xf numFmtId="0" fontId="19" fillId="0" borderId="56" xfId="0" applyFont="1" applyBorder="1">
      <alignment vertical="center"/>
    </xf>
    <xf numFmtId="177" fontId="12" fillId="0" borderId="0" xfId="0" applyNumberFormat="1" applyFont="1" applyAlignment="1">
      <alignment horizontal="right" vertical="center"/>
    </xf>
    <xf numFmtId="0" fontId="13" fillId="3" borderId="11" xfId="0" applyFont="1" applyFill="1" applyBorder="1" applyAlignment="1">
      <alignment horizontal="left" vertical="center" wrapText="1"/>
    </xf>
    <xf numFmtId="0" fontId="15" fillId="2" borderId="10" xfId="0" applyFont="1" applyFill="1" applyBorder="1" applyAlignment="1">
      <alignment horizontal="right" vertical="center"/>
    </xf>
    <xf numFmtId="0" fontId="15" fillId="2" borderId="0" xfId="0" applyFont="1" applyFill="1" applyAlignment="1">
      <alignment horizontal="left" vertical="center"/>
    </xf>
    <xf numFmtId="0" fontId="41" fillId="0" borderId="0" xfId="0" applyFont="1" applyBorder="1">
      <alignment vertical="center"/>
    </xf>
    <xf numFmtId="0" fontId="41" fillId="0" borderId="0" xfId="0" applyFont="1" applyBorder="1" applyAlignment="1">
      <alignment vertical="center" wrapText="1"/>
    </xf>
    <xf numFmtId="0" fontId="16" fillId="0" borderId="0" xfId="0" applyFont="1" applyAlignment="1" applyProtection="1">
      <alignment horizontal="right" vertical="center"/>
      <protection hidden="1"/>
    </xf>
    <xf numFmtId="0" fontId="0" fillId="0" borderId="0" xfId="0" applyNumberFormat="1">
      <alignment vertical="center"/>
    </xf>
    <xf numFmtId="0" fontId="15" fillId="2" borderId="9" xfId="0" applyNumberFormat="1" applyFont="1" applyFill="1" applyBorder="1" applyAlignment="1" applyProtection="1">
      <alignment horizontal="left" vertical="center" indent="1"/>
      <protection locked="0"/>
    </xf>
    <xf numFmtId="0" fontId="35" fillId="0" borderId="0" xfId="0" applyFont="1" applyAlignment="1" applyProtection="1">
      <alignment horizontal="right" vertical="center"/>
      <protection hidden="1"/>
    </xf>
    <xf numFmtId="0" fontId="12" fillId="0" borderId="56" xfId="0" applyFont="1" applyBorder="1">
      <alignment vertical="center"/>
    </xf>
    <xf numFmtId="0" fontId="12" fillId="0" borderId="0" xfId="0" applyFont="1" applyBorder="1" applyAlignment="1">
      <alignment horizontal="center" vertical="center"/>
    </xf>
    <xf numFmtId="0" fontId="12" fillId="0" borderId="0" xfId="0" applyFont="1" applyBorder="1" applyAlignment="1">
      <alignment horizontal="left" vertical="center"/>
    </xf>
    <xf numFmtId="0" fontId="38" fillId="0" borderId="0" xfId="0" applyNumberFormat="1" applyFont="1">
      <alignment vertical="center"/>
    </xf>
    <xf numFmtId="0" fontId="0" fillId="0" borderId="0" xfId="0" applyNumberFormat="1" applyFill="1" applyBorder="1" applyAlignment="1">
      <alignment vertical="center"/>
    </xf>
    <xf numFmtId="0" fontId="39" fillId="0" borderId="0" xfId="0" applyFont="1">
      <alignment vertical="center"/>
    </xf>
    <xf numFmtId="0" fontId="23" fillId="0" borderId="1" xfId="0" applyFont="1" applyBorder="1" applyAlignment="1" applyProtection="1">
      <alignment vertical="center" shrinkToFit="1"/>
      <protection locked="0"/>
    </xf>
    <xf numFmtId="0" fontId="23" fillId="0" borderId="18" xfId="0" applyFont="1" applyBorder="1" applyAlignment="1" applyProtection="1">
      <alignment vertical="center" shrinkToFit="1"/>
      <protection locked="0"/>
    </xf>
    <xf numFmtId="0" fontId="0" fillId="0" borderId="0" xfId="0" applyProtection="1">
      <alignment vertical="center"/>
      <protection locked="0"/>
    </xf>
    <xf numFmtId="0" fontId="0" fillId="0" borderId="0" xfId="0"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0" fillId="4" borderId="8" xfId="0" applyFill="1" applyBorder="1" applyAlignment="1">
      <alignment horizontal="right" vertical="center"/>
    </xf>
    <xf numFmtId="0" fontId="13" fillId="0" borderId="44" xfId="0" applyFont="1" applyFill="1" applyBorder="1" applyAlignment="1" applyProtection="1">
      <alignment horizontal="center" vertical="center"/>
      <protection hidden="1"/>
    </xf>
    <xf numFmtId="0" fontId="13" fillId="3" borderId="81" xfId="0" applyFont="1" applyFill="1" applyBorder="1" applyAlignment="1">
      <alignment horizontal="center" vertical="center"/>
    </xf>
    <xf numFmtId="0" fontId="13" fillId="0" borderId="74" xfId="0" applyFont="1" applyFill="1" applyBorder="1" applyAlignment="1" applyProtection="1">
      <alignment horizontal="center" vertical="center"/>
      <protection locked="0"/>
    </xf>
    <xf numFmtId="0" fontId="27" fillId="0" borderId="19" xfId="0" applyFont="1" applyFill="1" applyBorder="1" applyAlignment="1" applyProtection="1">
      <alignment horizontal="center" vertical="center"/>
      <protection hidden="1"/>
    </xf>
    <xf numFmtId="0" fontId="27" fillId="0" borderId="72" xfId="0" applyFont="1" applyFill="1" applyBorder="1" applyAlignment="1" applyProtection="1">
      <alignment horizontal="center" vertical="center"/>
      <protection hidden="1"/>
    </xf>
    <xf numFmtId="0" fontId="27" fillId="0" borderId="17" xfId="0" applyFont="1" applyFill="1" applyBorder="1" applyAlignment="1" applyProtection="1">
      <alignment horizontal="center" vertical="center"/>
      <protection hidden="1"/>
    </xf>
    <xf numFmtId="0" fontId="13" fillId="0" borderId="50" xfId="0" applyFont="1" applyFill="1" applyBorder="1" applyAlignment="1" applyProtection="1">
      <alignment horizontal="center" vertical="center"/>
      <protection locked="0"/>
    </xf>
    <xf numFmtId="0" fontId="27" fillId="0" borderId="73" xfId="0" applyFont="1" applyFill="1" applyBorder="1" applyAlignment="1" applyProtection="1">
      <alignment horizontal="center" vertical="center"/>
      <protection hidden="1"/>
    </xf>
    <xf numFmtId="0" fontId="42" fillId="0" borderId="0" xfId="0" applyFont="1" applyFill="1" applyAlignment="1" applyProtection="1">
      <alignment horizontal="right" vertical="center"/>
      <protection hidden="1"/>
    </xf>
    <xf numFmtId="0" fontId="13" fillId="2" borderId="8" xfId="0" applyFont="1" applyFill="1" applyBorder="1" applyAlignment="1">
      <alignment horizontal="center" vertical="center"/>
    </xf>
    <xf numFmtId="0" fontId="13" fillId="2" borderId="26" xfId="0" applyFont="1" applyFill="1" applyBorder="1" applyAlignment="1">
      <alignment horizontal="center" vertical="center"/>
    </xf>
    <xf numFmtId="0" fontId="14" fillId="2" borderId="26"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13" fillId="0" borderId="38" xfId="0" applyFont="1" applyBorder="1" applyAlignment="1" applyProtection="1">
      <alignment vertical="top" wrapText="1"/>
      <protection locked="0"/>
    </xf>
    <xf numFmtId="0" fontId="23" fillId="0" borderId="50" xfId="0" applyFont="1" applyFill="1" applyBorder="1" applyAlignment="1" applyProtection="1">
      <alignment horizontal="center" vertical="center" wrapText="1"/>
      <protection hidden="1"/>
    </xf>
    <xf numFmtId="0" fontId="13" fillId="0" borderId="20" xfId="0" applyFont="1" applyFill="1" applyBorder="1" applyAlignment="1" applyProtection="1">
      <alignment horizontal="center" vertical="center" wrapText="1"/>
      <protection hidden="1"/>
    </xf>
    <xf numFmtId="0" fontId="13" fillId="3" borderId="79" xfId="0" applyFont="1" applyFill="1" applyBorder="1" applyAlignment="1">
      <alignment vertical="center" wrapText="1"/>
    </xf>
    <xf numFmtId="0" fontId="13" fillId="3" borderId="78" xfId="0" applyFont="1" applyFill="1" applyBorder="1" applyAlignment="1">
      <alignment horizontal="center" vertical="center" wrapText="1"/>
    </xf>
    <xf numFmtId="0" fontId="13" fillId="0" borderId="7" xfId="0" applyFont="1" applyFill="1" applyBorder="1" applyAlignment="1" applyProtection="1">
      <alignment horizontal="left" vertical="center" shrinkToFit="1"/>
      <protection hidden="1"/>
    </xf>
    <xf numFmtId="176" fontId="13" fillId="0" borderId="25" xfId="0" applyNumberFormat="1" applyFont="1" applyBorder="1" applyAlignment="1" applyProtection="1">
      <alignment horizontal="center" vertical="top" shrinkToFit="1"/>
      <protection locked="0"/>
    </xf>
    <xf numFmtId="0" fontId="13" fillId="0" borderId="26" xfId="0" applyFont="1" applyBorder="1" applyAlignment="1" applyProtection="1">
      <alignment vertical="top" wrapText="1"/>
      <protection locked="0"/>
    </xf>
    <xf numFmtId="0" fontId="13" fillId="0" borderId="27" xfId="0" applyFont="1" applyBorder="1" applyAlignment="1" applyProtection="1">
      <alignment vertical="top" wrapText="1"/>
      <protection locked="0"/>
    </xf>
    <xf numFmtId="0" fontId="13" fillId="0" borderId="58" xfId="0" applyFont="1" applyBorder="1" applyAlignment="1" applyProtection="1">
      <alignment vertical="top" wrapText="1"/>
      <protection locked="0"/>
    </xf>
    <xf numFmtId="0" fontId="13" fillId="0" borderId="10" xfId="0" applyFont="1" applyBorder="1" applyAlignment="1" applyProtection="1">
      <alignment vertical="top" wrapText="1"/>
      <protection locked="0"/>
    </xf>
    <xf numFmtId="0" fontId="13" fillId="0" borderId="54" xfId="0" applyFont="1" applyBorder="1" applyAlignment="1" applyProtection="1">
      <alignment vertical="top" wrapText="1"/>
      <protection locked="0"/>
    </xf>
    <xf numFmtId="0" fontId="13" fillId="0" borderId="19" xfId="0" applyFont="1" applyBorder="1" applyAlignment="1" applyProtection="1">
      <alignment vertical="top" wrapText="1"/>
      <protection locked="0"/>
    </xf>
    <xf numFmtId="0" fontId="22" fillId="0" borderId="0" xfId="0" applyFont="1">
      <alignment vertical="center"/>
    </xf>
    <xf numFmtId="0" fontId="43" fillId="0" borderId="0" xfId="0" applyFont="1" applyFill="1">
      <alignment vertical="center"/>
    </xf>
    <xf numFmtId="0" fontId="37" fillId="2" borderId="8" xfId="0" applyFont="1" applyFill="1" applyBorder="1" applyAlignment="1">
      <alignment vertical="center"/>
    </xf>
    <xf numFmtId="0" fontId="37" fillId="2" borderId="9" xfId="0" applyFont="1" applyFill="1" applyBorder="1" applyAlignment="1">
      <alignment vertical="center" wrapText="1"/>
    </xf>
    <xf numFmtId="0" fontId="37" fillId="2" borderId="10" xfId="0" applyFont="1" applyFill="1" applyBorder="1" applyAlignment="1">
      <alignment vertical="center" wrapText="1"/>
    </xf>
    <xf numFmtId="0" fontId="15" fillId="0" borderId="0" xfId="0" applyFont="1" applyFill="1" applyAlignment="1">
      <alignment vertical="center"/>
    </xf>
    <xf numFmtId="0" fontId="12" fillId="0" borderId="0" xfId="0" applyFont="1" applyFill="1" applyBorder="1" applyAlignment="1">
      <alignment vertical="center"/>
    </xf>
    <xf numFmtId="0" fontId="15" fillId="0" borderId="0" xfId="0" applyFont="1" applyFill="1" applyBorder="1" applyAlignment="1">
      <alignment vertical="center"/>
    </xf>
    <xf numFmtId="0" fontId="13" fillId="2" borderId="77" xfId="0" applyFont="1" applyFill="1" applyBorder="1" applyAlignment="1">
      <alignment horizontal="center" vertical="center"/>
    </xf>
    <xf numFmtId="0" fontId="12" fillId="7" borderId="0" xfId="0" applyFont="1" applyFill="1">
      <alignment vertical="center"/>
    </xf>
    <xf numFmtId="0" fontId="13" fillId="6" borderId="20" xfId="0" applyFont="1" applyFill="1" applyBorder="1" applyAlignment="1" applyProtection="1">
      <alignment horizontal="center" vertical="center" wrapText="1"/>
      <protection hidden="1"/>
    </xf>
    <xf numFmtId="0" fontId="13" fillId="6" borderId="50" xfId="0" applyFont="1" applyFill="1" applyBorder="1" applyAlignment="1" applyProtection="1">
      <alignment horizontal="center" vertical="center"/>
      <protection locked="0"/>
    </xf>
    <xf numFmtId="0" fontId="13" fillId="6" borderId="51" xfId="0" applyFont="1" applyFill="1" applyBorder="1" applyAlignment="1" applyProtection="1">
      <alignment horizontal="center" vertical="center"/>
      <protection locked="0"/>
    </xf>
    <xf numFmtId="0" fontId="13" fillId="6" borderId="74" xfId="0" applyFont="1" applyFill="1" applyBorder="1" applyAlignment="1" applyProtection="1">
      <alignment horizontal="center" vertical="center"/>
      <protection locked="0"/>
    </xf>
    <xf numFmtId="0" fontId="13" fillId="6" borderId="44" xfId="0" applyFont="1" applyFill="1" applyBorder="1" applyAlignment="1" applyProtection="1">
      <alignment horizontal="center" vertical="center"/>
      <protection hidden="1"/>
    </xf>
    <xf numFmtId="0" fontId="0" fillId="0" borderId="102" xfId="0" applyBorder="1">
      <alignment vertical="center"/>
    </xf>
    <xf numFmtId="0" fontId="0" fillId="0" borderId="103" xfId="0" applyBorder="1">
      <alignment vertical="center"/>
    </xf>
    <xf numFmtId="0" fontId="10" fillId="8" borderId="56" xfId="0" applyFont="1" applyFill="1" applyBorder="1" applyAlignment="1">
      <alignment vertical="center" wrapText="1"/>
    </xf>
    <xf numFmtId="0" fontId="10" fillId="8" borderId="59" xfId="0" applyFont="1" applyFill="1" applyBorder="1" applyAlignment="1">
      <alignment vertical="center" wrapText="1"/>
    </xf>
    <xf numFmtId="0" fontId="10" fillId="8" borderId="58" xfId="0" applyFont="1" applyFill="1" applyBorder="1" applyAlignment="1">
      <alignment vertical="center" wrapText="1"/>
    </xf>
    <xf numFmtId="0" fontId="12" fillId="8" borderId="45" xfId="0" applyFont="1" applyFill="1" applyBorder="1" applyAlignment="1">
      <alignment horizontal="center" vertical="center"/>
    </xf>
    <xf numFmtId="0" fontId="12" fillId="8" borderId="77" xfId="0" applyFont="1" applyFill="1" applyBorder="1" applyAlignment="1">
      <alignment horizontal="center" vertical="center" wrapText="1"/>
    </xf>
    <xf numFmtId="0" fontId="12" fillId="8" borderId="53" xfId="0" applyFont="1" applyFill="1" applyBorder="1" applyAlignment="1">
      <alignment horizontal="center" vertical="center"/>
    </xf>
    <xf numFmtId="0" fontId="12" fillId="8" borderId="53" xfId="0" applyFont="1" applyFill="1" applyBorder="1" applyAlignment="1">
      <alignment horizontal="center" vertical="center" wrapText="1"/>
    </xf>
    <xf numFmtId="0" fontId="12" fillId="8" borderId="61" xfId="0" applyFont="1" applyFill="1" applyBorder="1" applyAlignment="1">
      <alignment horizontal="center" vertical="center" wrapText="1"/>
    </xf>
    <xf numFmtId="0" fontId="33" fillId="0" borderId="0" xfId="0" applyFont="1" applyAlignment="1">
      <alignment vertical="center" wrapText="1"/>
    </xf>
    <xf numFmtId="0" fontId="14" fillId="5" borderId="4" xfId="0" applyFont="1" applyFill="1" applyBorder="1" applyAlignment="1">
      <alignment horizontal="center" vertical="center"/>
    </xf>
    <xf numFmtId="0" fontId="14" fillId="5" borderId="23" xfId="0" applyFont="1" applyFill="1" applyBorder="1" applyAlignment="1">
      <alignment horizontal="center" vertical="center"/>
    </xf>
    <xf numFmtId="0" fontId="14" fillId="5" borderId="14" xfId="0" applyFont="1" applyFill="1" applyBorder="1" applyAlignment="1">
      <alignment horizontal="center" vertical="center"/>
    </xf>
    <xf numFmtId="0" fontId="44" fillId="0" borderId="0" xfId="0" applyFont="1" applyFill="1" applyBorder="1" applyAlignment="1">
      <alignment horizontal="left" vertical="center" indent="1"/>
    </xf>
    <xf numFmtId="0" fontId="13" fillId="3" borderId="40" xfId="0" applyFont="1" applyFill="1" applyBorder="1" applyAlignment="1">
      <alignment vertical="center" wrapText="1"/>
    </xf>
    <xf numFmtId="0" fontId="13" fillId="3" borderId="91" xfId="0" applyFont="1" applyFill="1" applyBorder="1" applyAlignment="1">
      <alignment vertical="center" wrapText="1"/>
    </xf>
    <xf numFmtId="0" fontId="14" fillId="5" borderId="14" xfId="0" applyFont="1" applyFill="1" applyBorder="1" applyAlignment="1" applyProtection="1">
      <alignment horizontal="center" vertical="center"/>
      <protection hidden="1"/>
    </xf>
    <xf numFmtId="0" fontId="19" fillId="7" borderId="56" xfId="0" applyFont="1" applyFill="1" applyBorder="1">
      <alignment vertical="center"/>
    </xf>
    <xf numFmtId="0" fontId="14" fillId="0" borderId="16" xfId="1" applyNumberFormat="1" applyFont="1" applyBorder="1" applyAlignment="1" applyProtection="1">
      <alignment horizontal="left" vertical="center" wrapText="1"/>
      <protection locked="0"/>
    </xf>
    <xf numFmtId="0" fontId="14" fillId="0" borderId="21" xfId="1" applyNumberFormat="1" applyFont="1" applyBorder="1" applyAlignment="1" applyProtection="1">
      <alignment horizontal="left" vertical="center" wrapText="1"/>
      <protection locked="0"/>
    </xf>
    <xf numFmtId="0" fontId="14" fillId="0" borderId="24" xfId="1" applyNumberFormat="1" applyFont="1" applyBorder="1" applyAlignment="1" applyProtection="1">
      <alignment horizontal="left" vertical="center" wrapText="1"/>
      <protection locked="0"/>
    </xf>
    <xf numFmtId="0" fontId="14" fillId="0" borderId="10" xfId="1" applyNumberFormat="1" applyFont="1" applyFill="1" applyBorder="1" applyAlignment="1" applyProtection="1">
      <alignment vertical="center" wrapText="1"/>
      <protection locked="0"/>
    </xf>
    <xf numFmtId="0" fontId="13" fillId="3" borderId="51" xfId="0" applyFont="1" applyFill="1" applyBorder="1" applyAlignment="1">
      <alignment vertical="center" shrinkToFit="1"/>
    </xf>
    <xf numFmtId="0" fontId="13" fillId="3" borderId="1" xfId="0" applyFont="1" applyFill="1" applyBorder="1" applyAlignment="1">
      <alignment vertical="center" shrinkToFit="1"/>
    </xf>
    <xf numFmtId="0" fontId="13" fillId="3" borderId="63" xfId="0" applyFont="1" applyFill="1" applyBorder="1" applyAlignment="1">
      <alignment vertical="center" shrinkToFit="1"/>
    </xf>
    <xf numFmtId="0" fontId="13" fillId="3" borderId="12" xfId="0" applyFont="1" applyFill="1" applyBorder="1" applyAlignment="1">
      <alignment vertical="center" shrinkToFit="1"/>
    </xf>
    <xf numFmtId="0" fontId="13" fillId="3" borderId="18" xfId="0" applyFont="1" applyFill="1" applyBorder="1" applyAlignment="1">
      <alignment vertical="center" shrinkToFit="1"/>
    </xf>
    <xf numFmtId="0" fontId="13" fillId="3" borderId="75" xfId="0" applyFont="1" applyFill="1" applyBorder="1" applyAlignment="1">
      <alignment vertical="center" shrinkToFit="1"/>
    </xf>
    <xf numFmtId="0" fontId="10" fillId="6" borderId="59" xfId="0" applyFont="1" applyFill="1" applyBorder="1" applyAlignment="1">
      <alignment vertical="center" shrinkToFit="1"/>
    </xf>
    <xf numFmtId="0" fontId="10" fillId="6" borderId="58" xfId="0" applyFont="1" applyFill="1" applyBorder="1" applyAlignment="1">
      <alignment vertical="center" shrinkToFit="1"/>
    </xf>
    <xf numFmtId="0" fontId="10" fillId="8" borderId="56" xfId="0" applyFont="1" applyFill="1" applyBorder="1" applyAlignment="1">
      <alignment vertical="center" shrinkToFit="1"/>
    </xf>
    <xf numFmtId="0" fontId="10" fillId="8" borderId="31" xfId="0" applyFont="1" applyFill="1" applyBorder="1" applyAlignment="1">
      <alignment vertical="center" shrinkToFit="1"/>
    </xf>
    <xf numFmtId="0" fontId="10" fillId="8" borderId="32" xfId="0" applyFont="1" applyFill="1" applyBorder="1" applyAlignment="1">
      <alignment vertical="center" shrinkToFit="1"/>
    </xf>
    <xf numFmtId="0" fontId="10" fillId="8" borderId="33" xfId="0" applyFont="1" applyFill="1" applyBorder="1" applyAlignment="1">
      <alignment vertical="center" shrinkToFit="1"/>
    </xf>
    <xf numFmtId="0" fontId="13" fillId="3" borderId="93" xfId="0" applyFont="1" applyFill="1" applyBorder="1" applyAlignment="1">
      <alignment vertical="center" shrinkToFit="1"/>
    </xf>
    <xf numFmtId="0" fontId="13" fillId="3" borderId="79" xfId="0" applyFont="1" applyFill="1" applyBorder="1" applyAlignment="1">
      <alignment horizontal="center" vertical="center" shrinkToFit="1"/>
    </xf>
    <xf numFmtId="0" fontId="13" fillId="3" borderId="76" xfId="0" applyFont="1" applyFill="1" applyBorder="1" applyAlignment="1">
      <alignment horizontal="center" vertical="center" shrinkToFit="1"/>
    </xf>
    <xf numFmtId="0" fontId="13" fillId="3" borderId="80" xfId="0" applyFont="1" applyFill="1" applyBorder="1" applyAlignment="1">
      <alignment horizontal="center" vertical="center" shrinkToFit="1"/>
    </xf>
    <xf numFmtId="179" fontId="10" fillId="0" borderId="88" xfId="1" applyNumberFormat="1" applyFont="1" applyBorder="1" applyAlignment="1" applyProtection="1">
      <alignment vertical="center" shrinkToFit="1"/>
      <protection locked="0"/>
    </xf>
    <xf numFmtId="179" fontId="10" fillId="0" borderId="89" xfId="0" applyNumberFormat="1" applyFont="1" applyBorder="1" applyAlignment="1" applyProtection="1">
      <alignment vertical="center" shrinkToFit="1"/>
      <protection locked="0"/>
    </xf>
    <xf numFmtId="179" fontId="10" fillId="0" borderId="90" xfId="1" applyNumberFormat="1" applyFont="1" applyBorder="1" applyAlignment="1" applyProtection="1">
      <alignment vertical="center" shrinkToFit="1"/>
      <protection locked="0"/>
    </xf>
    <xf numFmtId="179" fontId="10" fillId="0" borderId="91" xfId="0" applyNumberFormat="1" applyFont="1" applyBorder="1" applyAlignment="1" applyProtection="1">
      <alignment vertical="center" shrinkToFit="1"/>
      <protection locked="0"/>
    </xf>
    <xf numFmtId="179" fontId="10" fillId="0" borderId="92" xfId="1" applyNumberFormat="1" applyFont="1" applyBorder="1" applyAlignment="1" applyProtection="1">
      <alignment vertical="center" shrinkToFit="1"/>
      <protection locked="0"/>
    </xf>
    <xf numFmtId="179" fontId="10" fillId="0" borderId="93" xfId="0" applyNumberFormat="1" applyFont="1" applyBorder="1" applyAlignment="1" applyProtection="1">
      <alignment vertical="center" shrinkToFit="1"/>
      <protection locked="0"/>
    </xf>
    <xf numFmtId="179" fontId="10" fillId="0" borderId="108" xfId="1" applyNumberFormat="1" applyFont="1" applyBorder="1" applyAlignment="1" applyProtection="1">
      <alignment vertical="center" shrinkToFit="1"/>
      <protection locked="0"/>
    </xf>
    <xf numFmtId="179" fontId="10" fillId="0" borderId="109" xfId="0" applyNumberFormat="1" applyFont="1" applyBorder="1" applyAlignment="1" applyProtection="1">
      <alignment vertical="center" shrinkToFit="1"/>
      <protection locked="0"/>
    </xf>
    <xf numFmtId="179" fontId="10" fillId="0" borderId="94" xfId="1" applyNumberFormat="1" applyFont="1" applyBorder="1" applyAlignment="1" applyProtection="1">
      <alignment vertical="center" shrinkToFit="1"/>
      <protection locked="0"/>
    </xf>
    <xf numFmtId="179" fontId="10" fillId="0" borderId="95" xfId="0" applyNumberFormat="1" applyFont="1" applyBorder="1" applyAlignment="1" applyProtection="1">
      <alignment vertical="center" shrinkToFit="1"/>
      <protection locked="0"/>
    </xf>
    <xf numFmtId="179" fontId="10" fillId="5" borderId="1" xfId="1" applyNumberFormat="1" applyFont="1" applyFill="1" applyBorder="1" applyAlignment="1" applyProtection="1">
      <alignment vertical="center" shrinkToFit="1"/>
      <protection hidden="1"/>
    </xf>
    <xf numFmtId="179" fontId="10" fillId="5" borderId="18" xfId="1" applyNumberFormat="1" applyFont="1" applyFill="1" applyBorder="1" applyAlignment="1" applyProtection="1">
      <alignment vertical="center" shrinkToFit="1"/>
      <protection hidden="1"/>
    </xf>
    <xf numFmtId="179" fontId="10" fillId="5" borderId="51" xfId="1" applyNumberFormat="1" applyFont="1" applyFill="1" applyBorder="1" applyAlignment="1" applyProtection="1">
      <alignment vertical="center" shrinkToFit="1"/>
      <protection hidden="1"/>
    </xf>
    <xf numFmtId="179" fontId="13" fillId="0" borderId="87" xfId="1" applyNumberFormat="1" applyFont="1" applyFill="1" applyBorder="1" applyAlignment="1" applyProtection="1">
      <alignment vertical="center" shrinkToFit="1"/>
      <protection locked="0"/>
    </xf>
    <xf numFmtId="179" fontId="13" fillId="5" borderId="62" xfId="1" applyNumberFormat="1" applyFont="1" applyFill="1" applyBorder="1" applyAlignment="1">
      <alignment vertical="center" shrinkToFit="1"/>
    </xf>
    <xf numFmtId="179" fontId="13" fillId="5" borderId="19" xfId="1" applyNumberFormat="1" applyFont="1" applyFill="1" applyBorder="1" applyAlignment="1" applyProtection="1">
      <alignment vertical="center" shrinkToFit="1"/>
      <protection hidden="1"/>
    </xf>
    <xf numFmtId="179" fontId="13" fillId="5" borderId="72" xfId="1" applyNumberFormat="1" applyFont="1" applyFill="1" applyBorder="1" applyAlignment="1" applyProtection="1">
      <alignment vertical="center" shrinkToFit="1"/>
      <protection hidden="1"/>
    </xf>
    <xf numFmtId="0" fontId="23" fillId="6" borderId="25" xfId="0" applyFont="1" applyFill="1" applyBorder="1" applyAlignment="1" applyProtection="1">
      <alignment vertical="top" wrapText="1"/>
      <protection locked="0"/>
    </xf>
    <xf numFmtId="0" fontId="13" fillId="6" borderId="26" xfId="0" applyFont="1" applyFill="1" applyBorder="1" applyAlignment="1" applyProtection="1">
      <alignment vertical="top" wrapText="1"/>
      <protection locked="0"/>
    </xf>
    <xf numFmtId="0" fontId="13" fillId="6" borderId="58" xfId="0" applyFont="1" applyFill="1" applyBorder="1" applyAlignment="1" applyProtection="1">
      <alignment vertical="top" wrapText="1"/>
      <protection locked="0"/>
    </xf>
    <xf numFmtId="0" fontId="23" fillId="6" borderId="39" xfId="0" applyFont="1" applyFill="1" applyBorder="1" applyAlignment="1" applyProtection="1">
      <alignment vertical="top" wrapText="1"/>
      <protection locked="0"/>
    </xf>
    <xf numFmtId="0" fontId="13" fillId="6" borderId="19" xfId="0" applyFont="1" applyFill="1" applyBorder="1" applyAlignment="1" applyProtection="1">
      <alignment vertical="top" wrapText="1"/>
      <protection locked="0"/>
    </xf>
    <xf numFmtId="0" fontId="23" fillId="6" borderId="19" xfId="0" applyFont="1" applyFill="1" applyBorder="1" applyAlignment="1" applyProtection="1">
      <alignment vertical="top" wrapText="1"/>
      <protection locked="0"/>
    </xf>
    <xf numFmtId="0" fontId="23" fillId="6" borderId="72" xfId="0" applyFont="1" applyFill="1" applyBorder="1" applyAlignment="1" applyProtection="1">
      <alignment vertical="top" wrapText="1"/>
      <protection locked="0"/>
    </xf>
    <xf numFmtId="179" fontId="0" fillId="0" borderId="0" xfId="0" applyNumberFormat="1">
      <alignment vertical="center"/>
    </xf>
    <xf numFmtId="0" fontId="0" fillId="0" borderId="0" xfId="0" applyAlignment="1" applyProtection="1">
      <alignment vertical="center" wrapText="1"/>
      <protection locked="0"/>
    </xf>
    <xf numFmtId="0" fontId="0" fillId="0" borderId="55" xfId="0" applyBorder="1">
      <alignment vertical="center"/>
    </xf>
    <xf numFmtId="0" fontId="10" fillId="0" borderId="0" xfId="0" applyFont="1" applyAlignment="1">
      <alignment horizontal="left"/>
    </xf>
    <xf numFmtId="38" fontId="46" fillId="0" borderId="14" xfId="1" applyFont="1" applyFill="1" applyBorder="1" applyAlignment="1">
      <alignment vertical="center"/>
    </xf>
    <xf numFmtId="0" fontId="14" fillId="0" borderId="44" xfId="1" applyNumberFormat="1" applyFont="1" applyBorder="1" applyAlignment="1" applyProtection="1">
      <alignment horizontal="left" vertical="center" wrapText="1"/>
      <protection locked="0"/>
    </xf>
    <xf numFmtId="177" fontId="10" fillId="5" borderId="93" xfId="0" applyNumberFormat="1" applyFont="1" applyFill="1" applyBorder="1" applyAlignment="1">
      <alignment horizontal="center" vertical="center"/>
    </xf>
    <xf numFmtId="0" fontId="48" fillId="0" borderId="0" xfId="0" applyFont="1">
      <alignment vertical="center"/>
    </xf>
    <xf numFmtId="179" fontId="10" fillId="0" borderId="113" xfId="1" applyNumberFormat="1" applyFont="1" applyFill="1" applyBorder="1" applyAlignment="1" applyProtection="1">
      <alignment vertical="center" shrinkToFit="1"/>
      <protection locked="0"/>
    </xf>
    <xf numFmtId="0" fontId="39" fillId="0" borderId="55" xfId="0" applyFont="1" applyBorder="1" applyAlignment="1">
      <alignment wrapText="1"/>
    </xf>
    <xf numFmtId="0" fontId="39" fillId="0" borderId="0" xfId="0" applyFont="1" applyBorder="1" applyAlignment="1">
      <alignment wrapText="1"/>
    </xf>
    <xf numFmtId="0" fontId="30" fillId="0" borderId="55" xfId="0" applyFont="1" applyBorder="1" applyAlignment="1">
      <alignment vertical="top" wrapText="1"/>
    </xf>
    <xf numFmtId="0" fontId="30" fillId="0" borderId="0" xfId="0" applyFont="1" applyBorder="1" applyAlignment="1">
      <alignment vertical="top" wrapText="1"/>
    </xf>
    <xf numFmtId="0" fontId="41" fillId="0" borderId="0" xfId="0" applyFont="1" applyBorder="1" applyAlignment="1">
      <alignment vertical="center"/>
    </xf>
    <xf numFmtId="0" fontId="47" fillId="0" borderId="8" xfId="0" applyFont="1" applyBorder="1">
      <alignment vertical="center"/>
    </xf>
    <xf numFmtId="0" fontId="22" fillId="0" borderId="8" xfId="0" applyFont="1" applyBorder="1">
      <alignment vertical="center"/>
    </xf>
    <xf numFmtId="0" fontId="12" fillId="0" borderId="10" xfId="0" applyFont="1" applyBorder="1">
      <alignment vertical="center"/>
    </xf>
    <xf numFmtId="0" fontId="12" fillId="0" borderId="114" xfId="0" applyFont="1" applyBorder="1">
      <alignment vertical="center"/>
    </xf>
    <xf numFmtId="0" fontId="12" fillId="0" borderId="115" xfId="0" applyFont="1" applyBorder="1">
      <alignment vertical="center"/>
    </xf>
    <xf numFmtId="0" fontId="12" fillId="0" borderId="116" xfId="0" applyFont="1" applyBorder="1">
      <alignment vertical="center"/>
    </xf>
    <xf numFmtId="0" fontId="13" fillId="5" borderId="7" xfId="0" applyFont="1" applyFill="1" applyBorder="1" applyAlignment="1" applyProtection="1">
      <alignment horizontal="left" vertical="center" shrinkToFit="1"/>
      <protection hidden="1"/>
    </xf>
    <xf numFmtId="0" fontId="13" fillId="3" borderId="31" xfId="0" applyFont="1" applyFill="1" applyBorder="1" applyAlignment="1">
      <alignment vertical="center" shrinkToFit="1"/>
    </xf>
    <xf numFmtId="0" fontId="36" fillId="0" borderId="30" xfId="0" applyFont="1" applyBorder="1" applyAlignment="1">
      <alignment horizontal="center" vertical="center"/>
    </xf>
    <xf numFmtId="176" fontId="37" fillId="0" borderId="30" xfId="0" applyNumberFormat="1" applyFont="1" applyBorder="1" applyAlignment="1" applyProtection="1">
      <alignment horizontal="center" vertical="center"/>
      <protection locked="0"/>
    </xf>
    <xf numFmtId="0" fontId="0" fillId="0" borderId="117" xfId="0" applyBorder="1">
      <alignment vertical="center"/>
    </xf>
    <xf numFmtId="0" fontId="50" fillId="0" borderId="0" xfId="0" applyFont="1" applyAlignment="1">
      <alignment vertical="center"/>
    </xf>
    <xf numFmtId="0" fontId="14" fillId="5" borderId="92" xfId="0" applyFont="1" applyFill="1" applyBorder="1" applyAlignment="1">
      <alignment horizontal="center" vertical="center"/>
    </xf>
    <xf numFmtId="0" fontId="13" fillId="2" borderId="49" xfId="0" applyFont="1" applyFill="1" applyBorder="1" applyAlignment="1">
      <alignment horizontal="center" vertical="center"/>
    </xf>
    <xf numFmtId="0" fontId="1" fillId="3" borderId="49" xfId="0" applyFont="1" applyFill="1" applyBorder="1" applyAlignment="1">
      <alignment vertical="center" wrapText="1"/>
    </xf>
    <xf numFmtId="0" fontId="13" fillId="0" borderId="3" xfId="0" applyFont="1" applyFill="1" applyBorder="1" applyAlignment="1" applyProtection="1">
      <alignment horizontal="left" vertical="center" shrinkToFit="1"/>
      <protection hidden="1"/>
    </xf>
    <xf numFmtId="0" fontId="13" fillId="0" borderId="20"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3" fillId="0" borderId="86" xfId="0" applyFont="1" applyFill="1" applyBorder="1" applyAlignment="1" applyProtection="1">
      <alignment horizontal="center" vertical="center"/>
      <protection locked="0"/>
    </xf>
    <xf numFmtId="0" fontId="13" fillId="0" borderId="21" xfId="0" applyFont="1" applyFill="1" applyBorder="1" applyAlignment="1" applyProtection="1">
      <alignment horizontal="center" vertical="center"/>
      <protection hidden="1"/>
    </xf>
    <xf numFmtId="0" fontId="13" fillId="5" borderId="20" xfId="0" applyFont="1" applyFill="1" applyBorder="1" applyAlignment="1" applyProtection="1">
      <alignment horizontal="center" vertical="center" wrapText="1"/>
      <protection hidden="1"/>
    </xf>
    <xf numFmtId="0" fontId="13" fillId="5" borderId="3" xfId="0" applyFont="1" applyFill="1" applyBorder="1" applyAlignment="1" applyProtection="1">
      <alignment horizontal="left" vertical="center" shrinkToFit="1"/>
      <protection hidden="1"/>
    </xf>
    <xf numFmtId="0" fontId="13" fillId="5" borderId="2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13" fillId="5" borderId="86" xfId="0" applyFont="1" applyFill="1" applyBorder="1" applyAlignment="1" applyProtection="1">
      <alignment horizontal="center" vertical="center"/>
      <protection locked="0"/>
    </xf>
    <xf numFmtId="0" fontId="13" fillId="5" borderId="21" xfId="0" applyFont="1" applyFill="1" applyBorder="1" applyAlignment="1" applyProtection="1">
      <alignment horizontal="center" vertical="center"/>
      <protection hidden="1"/>
    </xf>
    <xf numFmtId="0" fontId="13" fillId="5" borderId="82" xfId="0" applyFont="1" applyFill="1" applyBorder="1" applyAlignment="1" applyProtection="1">
      <alignment horizontal="center" vertical="center" wrapText="1"/>
      <protection hidden="1"/>
    </xf>
    <xf numFmtId="0" fontId="13" fillId="5" borderId="121" xfId="0" applyFont="1" applyFill="1" applyBorder="1" applyAlignment="1" applyProtection="1">
      <alignment horizontal="left" vertical="center" shrinkToFit="1"/>
      <protection hidden="1"/>
    </xf>
    <xf numFmtId="0" fontId="13" fillId="5" borderId="82" xfId="0" applyFont="1" applyFill="1" applyBorder="1" applyAlignment="1" applyProtection="1">
      <alignment horizontal="center" vertical="center"/>
      <protection locked="0"/>
    </xf>
    <xf numFmtId="0" fontId="13" fillId="5" borderId="84" xfId="0" applyFont="1" applyFill="1" applyBorder="1" applyAlignment="1" applyProtection="1">
      <alignment horizontal="center" vertical="center"/>
      <protection locked="0"/>
    </xf>
    <xf numFmtId="0" fontId="13" fillId="5" borderId="83" xfId="0" applyFont="1" applyFill="1" applyBorder="1" applyAlignment="1" applyProtection="1">
      <alignment horizontal="center" vertical="center"/>
      <protection locked="0"/>
    </xf>
    <xf numFmtId="0" fontId="13" fillId="5" borderId="57" xfId="0" applyFont="1" applyFill="1" applyBorder="1" applyAlignment="1" applyProtection="1">
      <alignment horizontal="center" vertical="center"/>
      <protection hidden="1"/>
    </xf>
    <xf numFmtId="0" fontId="13" fillId="3" borderId="122" xfId="0" applyFont="1" applyFill="1" applyBorder="1" applyAlignment="1">
      <alignment horizontal="center" vertical="center" shrinkToFit="1"/>
    </xf>
    <xf numFmtId="0" fontId="13" fillId="3" borderId="75" xfId="0" applyFont="1" applyFill="1" applyBorder="1" applyAlignment="1">
      <alignment horizontal="center" vertical="center" shrinkToFit="1"/>
    </xf>
    <xf numFmtId="0" fontId="13" fillId="3" borderId="123" xfId="0" applyFont="1" applyFill="1" applyBorder="1" applyAlignment="1">
      <alignment horizontal="center" vertical="center" shrinkToFit="1"/>
    </xf>
    <xf numFmtId="0" fontId="13" fillId="3" borderId="67" xfId="0" applyFont="1" applyFill="1" applyBorder="1" applyAlignment="1">
      <alignment horizontal="center" vertical="center"/>
    </xf>
    <xf numFmtId="0" fontId="14" fillId="5" borderId="113" xfId="0" applyFont="1" applyFill="1" applyBorder="1" applyAlignment="1">
      <alignment horizontal="center" vertical="center"/>
    </xf>
    <xf numFmtId="38" fontId="46" fillId="0" borderId="23" xfId="1" applyFont="1" applyFill="1" applyBorder="1" applyAlignment="1">
      <alignment vertical="center"/>
    </xf>
    <xf numFmtId="38" fontId="21" fillId="0" borderId="9" xfId="1" applyFont="1" applyFill="1" applyBorder="1" applyAlignment="1">
      <alignment vertical="center"/>
    </xf>
    <xf numFmtId="179" fontId="10" fillId="5" borderId="72" xfId="1" applyNumberFormat="1" applyFont="1" applyFill="1" applyBorder="1" applyAlignment="1" applyProtection="1">
      <alignment vertical="center" shrinkToFit="1"/>
      <protection hidden="1"/>
    </xf>
    <xf numFmtId="179" fontId="13" fillId="5" borderId="10" xfId="1" applyNumberFormat="1" applyFont="1" applyFill="1" applyBorder="1" applyAlignment="1" applyProtection="1">
      <alignment vertical="center" shrinkToFit="1"/>
      <protection hidden="1"/>
    </xf>
    <xf numFmtId="38" fontId="13" fillId="5" borderId="125" xfId="1" applyFont="1" applyFill="1" applyBorder="1">
      <alignment vertical="center"/>
    </xf>
    <xf numFmtId="0" fontId="49" fillId="0" borderId="11" xfId="0" applyFont="1" applyBorder="1" applyAlignment="1" applyProtection="1">
      <alignment horizontal="left" vertical="center" shrinkToFit="1"/>
    </xf>
    <xf numFmtId="0" fontId="13" fillId="0" borderId="13" xfId="0" applyFont="1" applyFill="1" applyBorder="1" applyAlignment="1" applyProtection="1">
      <alignment vertical="center" shrinkToFit="1"/>
    </xf>
    <xf numFmtId="49" fontId="13" fillId="0" borderId="16" xfId="0" applyNumberFormat="1" applyFont="1" applyBorder="1" applyAlignment="1" applyProtection="1">
      <alignment horizontal="left" vertical="center" shrinkToFit="1"/>
    </xf>
    <xf numFmtId="182" fontId="23" fillId="0" borderId="11" xfId="0" applyNumberFormat="1" applyFont="1" applyBorder="1" applyAlignment="1" applyProtection="1">
      <alignment horizontal="left" vertical="center" shrinkToFit="1"/>
    </xf>
    <xf numFmtId="38" fontId="46" fillId="0" borderId="8" xfId="1" applyFont="1" applyFill="1" applyBorder="1" applyAlignment="1">
      <alignment vertical="center"/>
    </xf>
    <xf numFmtId="0" fontId="28" fillId="0" borderId="10" xfId="1" applyNumberFormat="1" applyFont="1" applyFill="1" applyBorder="1" applyAlignment="1" applyProtection="1">
      <alignment vertical="center" wrapText="1"/>
      <protection locked="0"/>
    </xf>
    <xf numFmtId="38" fontId="13" fillId="0" borderId="0" xfId="1" applyFont="1" applyFill="1" applyBorder="1" applyAlignment="1" applyProtection="1">
      <alignment vertical="center"/>
    </xf>
    <xf numFmtId="0" fontId="27" fillId="0" borderId="52" xfId="0" applyFont="1" applyBorder="1" applyAlignment="1" applyProtection="1">
      <alignment horizontal="center" vertical="center" shrinkToFit="1"/>
    </xf>
    <xf numFmtId="0" fontId="12" fillId="3" borderId="15" xfId="0" applyFont="1" applyFill="1" applyBorder="1" applyAlignment="1">
      <alignment vertical="center" wrapText="1"/>
    </xf>
    <xf numFmtId="0" fontId="12" fillId="3" borderId="20" xfId="0" applyFont="1" applyFill="1" applyBorder="1" applyAlignment="1">
      <alignment vertical="center" wrapText="1"/>
    </xf>
    <xf numFmtId="0" fontId="39" fillId="0" borderId="0" xfId="0" applyFont="1" applyBorder="1" applyAlignment="1" applyProtection="1">
      <alignment vertical="top" wrapText="1"/>
      <protection hidden="1"/>
    </xf>
    <xf numFmtId="0" fontId="36" fillId="0" borderId="14" xfId="0" applyFont="1" applyBorder="1" applyAlignment="1" applyProtection="1">
      <alignment horizontal="center" vertical="center"/>
      <protection locked="0"/>
    </xf>
    <xf numFmtId="176" fontId="37" fillId="0" borderId="14" xfId="0" applyNumberFormat="1" applyFont="1" applyBorder="1" applyAlignment="1" applyProtection="1">
      <alignment horizontal="center" vertical="center" shrinkToFit="1"/>
      <protection locked="0"/>
    </xf>
    <xf numFmtId="183" fontId="37" fillId="0" borderId="44" xfId="0" applyNumberFormat="1" applyFont="1" applyBorder="1" applyAlignment="1" applyProtection="1">
      <alignment horizontal="center" vertical="center" shrinkToFit="1"/>
      <protection locked="0"/>
    </xf>
    <xf numFmtId="179" fontId="10" fillId="5" borderId="18" xfId="1" applyNumberFormat="1" applyFont="1" applyFill="1" applyBorder="1" applyAlignment="1" applyProtection="1">
      <alignment vertical="center" shrinkToFit="1"/>
    </xf>
    <xf numFmtId="0" fontId="29" fillId="0" borderId="104" xfId="0" applyFont="1" applyBorder="1" applyAlignment="1">
      <alignment horizontal="left" vertical="center" wrapText="1"/>
    </xf>
    <xf numFmtId="0" fontId="29" fillId="0" borderId="0" xfId="0" applyFont="1" applyAlignment="1">
      <alignment horizontal="left" vertical="center" wrapText="1"/>
    </xf>
    <xf numFmtId="0" fontId="0" fillId="0" borderId="0" xfId="0" applyAlignment="1">
      <alignment horizontal="left"/>
    </xf>
    <xf numFmtId="0" fontId="0" fillId="0" borderId="29" xfId="0" applyBorder="1" applyAlignment="1">
      <alignment horizontal="left"/>
    </xf>
    <xf numFmtId="181" fontId="34" fillId="5" borderId="8" xfId="0" applyNumberFormat="1" applyFont="1" applyFill="1" applyBorder="1" applyAlignment="1" applyProtection="1">
      <alignment horizontal="center" vertical="center" wrapText="1"/>
      <protection locked="0"/>
    </xf>
    <xf numFmtId="181" fontId="34" fillId="5" borderId="10" xfId="0" applyNumberFormat="1" applyFont="1" applyFill="1" applyBorder="1" applyAlignment="1" applyProtection="1">
      <alignment horizontal="center" vertical="center" wrapText="1"/>
      <protection locked="0"/>
    </xf>
    <xf numFmtId="49" fontId="23" fillId="0" borderId="22" xfId="0" applyNumberFormat="1" applyFont="1" applyBorder="1" applyAlignment="1" applyProtection="1">
      <alignment vertical="center"/>
      <protection locked="0"/>
    </xf>
    <xf numFmtId="49" fontId="23" fillId="0" borderId="23" xfId="0" applyNumberFormat="1" applyFont="1" applyBorder="1" applyAlignment="1" applyProtection="1">
      <alignment vertical="center"/>
      <protection locked="0"/>
    </xf>
    <xf numFmtId="49" fontId="23" fillId="0" borderId="24" xfId="0" applyNumberFormat="1" applyFont="1" applyBorder="1" applyAlignment="1" applyProtection="1">
      <alignment vertical="center"/>
      <protection locked="0"/>
    </xf>
    <xf numFmtId="0" fontId="23" fillId="0" borderId="2" xfId="0" applyFont="1" applyBorder="1" applyAlignment="1" applyProtection="1">
      <alignment vertical="center"/>
      <protection locked="0"/>
    </xf>
    <xf numFmtId="0" fontId="23" fillId="0" borderId="4" xfId="0" applyFont="1" applyBorder="1" applyAlignment="1" applyProtection="1">
      <alignment vertical="center"/>
      <protection locked="0"/>
    </xf>
    <xf numFmtId="0" fontId="23" fillId="0" borderId="21" xfId="0" applyFont="1" applyBorder="1" applyAlignment="1" applyProtection="1">
      <alignment vertical="center"/>
      <protection locked="0"/>
    </xf>
    <xf numFmtId="0" fontId="23" fillId="0" borderId="11" xfId="0" applyFont="1" applyBorder="1" applyAlignment="1" applyProtection="1">
      <alignment vertical="center"/>
      <protection locked="0"/>
    </xf>
    <xf numFmtId="0" fontId="23" fillId="0" borderId="13" xfId="0" applyFont="1" applyBorder="1" applyAlignment="1" applyProtection="1">
      <alignment vertical="center"/>
      <protection locked="0"/>
    </xf>
    <xf numFmtId="0" fontId="23" fillId="0" borderId="16" xfId="0" applyFont="1" applyBorder="1" applyAlignment="1" applyProtection="1">
      <alignment vertical="center"/>
      <protection locked="0"/>
    </xf>
    <xf numFmtId="49" fontId="23" fillId="0" borderId="2" xfId="0" applyNumberFormat="1" applyFont="1" applyBorder="1" applyAlignment="1" applyProtection="1">
      <alignment vertical="center"/>
      <protection locked="0"/>
    </xf>
    <xf numFmtId="49" fontId="23" fillId="0" borderId="4" xfId="0" applyNumberFormat="1" applyFont="1" applyBorder="1" applyAlignment="1" applyProtection="1">
      <alignment vertical="center"/>
      <protection locked="0"/>
    </xf>
    <xf numFmtId="49" fontId="23" fillId="0" borderId="21" xfId="0" applyNumberFormat="1" applyFont="1" applyBorder="1" applyAlignment="1" applyProtection="1">
      <alignment vertical="center"/>
      <protection locked="0"/>
    </xf>
    <xf numFmtId="177" fontId="23" fillId="0" borderId="22"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left" vertical="center" shrinkToFit="1"/>
      <protection locked="0"/>
    </xf>
    <xf numFmtId="177" fontId="23" fillId="0" borderId="23" xfId="0" applyNumberFormat="1" applyFont="1" applyBorder="1" applyAlignment="1" applyProtection="1">
      <alignment horizontal="center" vertical="center" shrinkToFit="1"/>
      <protection locked="0"/>
    </xf>
    <xf numFmtId="177" fontId="23" fillId="0" borderId="24" xfId="0" applyNumberFormat="1" applyFont="1" applyBorder="1" applyAlignment="1" applyProtection="1">
      <alignment horizontal="center" vertical="center" shrinkToFit="1"/>
      <protection locked="0"/>
    </xf>
    <xf numFmtId="178" fontId="35" fillId="0" borderId="22" xfId="0" applyNumberFormat="1" applyFont="1" applyBorder="1" applyAlignment="1" applyProtection="1">
      <alignment horizontal="left" vertical="center"/>
      <protection hidden="1"/>
    </xf>
    <xf numFmtId="178" fontId="35" fillId="0" borderId="23" xfId="0" applyNumberFormat="1" applyFont="1" applyBorder="1" applyAlignment="1" applyProtection="1">
      <alignment horizontal="left" vertical="center"/>
      <protection hidden="1"/>
    </xf>
    <xf numFmtId="178" fontId="35" fillId="0" borderId="24" xfId="0" applyNumberFormat="1" applyFont="1" applyBorder="1" applyAlignment="1" applyProtection="1">
      <alignment horizontal="left" vertical="center"/>
      <protection hidden="1"/>
    </xf>
    <xf numFmtId="0" fontId="35" fillId="0" borderId="46" xfId="0" applyFont="1" applyFill="1" applyBorder="1" applyAlignment="1">
      <alignment horizontal="right" vertical="center" shrinkToFit="1"/>
    </xf>
    <xf numFmtId="0" fontId="27" fillId="0" borderId="0" xfId="0" applyFont="1" applyFill="1" applyAlignment="1">
      <alignment horizontal="left" wrapText="1"/>
    </xf>
    <xf numFmtId="0" fontId="15" fillId="2" borderId="8" xfId="0" applyFont="1" applyFill="1" applyBorder="1" applyAlignment="1">
      <alignment vertical="center"/>
    </xf>
    <xf numFmtId="0" fontId="15" fillId="2" borderId="9" xfId="0" applyFont="1" applyFill="1" applyBorder="1" applyAlignment="1">
      <alignment vertical="center"/>
    </xf>
    <xf numFmtId="0" fontId="15" fillId="2" borderId="10" xfId="0" applyFont="1" applyFill="1" applyBorder="1" applyAlignment="1">
      <alignment vertical="center"/>
    </xf>
    <xf numFmtId="0" fontId="22" fillId="3" borderId="37" xfId="0" applyFont="1" applyFill="1" applyBorder="1" applyAlignment="1">
      <alignment vertical="center" shrinkToFit="1"/>
    </xf>
    <xf numFmtId="0" fontId="22" fillId="3" borderId="36" xfId="0" applyFont="1" applyFill="1" applyBorder="1" applyAlignment="1">
      <alignment vertical="center" shrinkToFit="1"/>
    </xf>
    <xf numFmtId="0" fontId="36" fillId="0" borderId="11" xfId="0" applyFont="1" applyBorder="1" applyProtection="1">
      <alignment vertical="center"/>
      <protection locked="0"/>
    </xf>
    <xf numFmtId="0" fontId="36" fillId="0" borderId="13" xfId="0" applyFont="1" applyBorder="1" applyProtection="1">
      <alignment vertical="center"/>
      <protection locked="0"/>
    </xf>
    <xf numFmtId="0" fontId="36" fillId="0" borderId="16" xfId="0" applyFont="1" applyBorder="1" applyProtection="1">
      <alignment vertical="center"/>
      <protection locked="0"/>
    </xf>
    <xf numFmtId="0" fontId="23" fillId="0" borderId="27" xfId="0" applyFont="1" applyBorder="1" applyAlignment="1" applyProtection="1">
      <alignment vertical="center" wrapText="1"/>
      <protection locked="0"/>
    </xf>
    <xf numFmtId="0" fontId="23" fillId="0" borderId="9" xfId="0" applyFont="1" applyBorder="1" applyAlignment="1" applyProtection="1">
      <alignment vertical="center" wrapText="1"/>
      <protection locked="0"/>
    </xf>
    <xf numFmtId="0" fontId="23" fillId="0" borderId="10" xfId="0" applyFont="1" applyBorder="1" applyAlignment="1" applyProtection="1">
      <alignment vertical="center" wrapText="1"/>
      <protection locked="0"/>
    </xf>
    <xf numFmtId="0" fontId="23" fillId="0" borderId="54" xfId="0" applyFont="1" applyBorder="1" applyAlignment="1" applyProtection="1">
      <alignment vertical="center" shrinkToFit="1"/>
      <protection locked="0"/>
    </xf>
    <xf numFmtId="0" fontId="23" fillId="0" borderId="29" xfId="0" applyFont="1" applyBorder="1" applyAlignment="1" applyProtection="1">
      <alignment vertical="center" shrinkToFit="1"/>
      <protection locked="0"/>
    </xf>
    <xf numFmtId="0" fontId="23" fillId="0" borderId="38" xfId="0" applyFont="1" applyBorder="1" applyAlignment="1" applyProtection="1">
      <alignment vertical="center" shrinkToFit="1"/>
      <protection locked="0"/>
    </xf>
    <xf numFmtId="0" fontId="22" fillId="3" borderId="42" xfId="0" applyFont="1" applyFill="1" applyBorder="1" applyAlignment="1">
      <alignment vertical="center"/>
    </xf>
    <xf numFmtId="0" fontId="22" fillId="3" borderId="3" xfId="0" applyFont="1" applyFill="1" applyBorder="1" applyAlignment="1">
      <alignment vertical="center"/>
    </xf>
    <xf numFmtId="0" fontId="22" fillId="3" borderId="40" xfId="0" applyFont="1" applyFill="1" applyBorder="1" applyAlignment="1">
      <alignment vertical="center"/>
    </xf>
    <xf numFmtId="0" fontId="22" fillId="3" borderId="34" xfId="0" applyFont="1" applyFill="1" applyBorder="1" applyAlignment="1">
      <alignment vertical="center"/>
    </xf>
    <xf numFmtId="0" fontId="1" fillId="0" borderId="6" xfId="0" applyFont="1" applyBorder="1" applyAlignment="1" applyProtection="1">
      <alignment horizontal="left" vertical="center" wrapText="1"/>
      <protection locked="0"/>
    </xf>
    <xf numFmtId="0" fontId="1" fillId="0" borderId="14" xfId="0" applyFont="1" applyBorder="1" applyAlignment="1" applyProtection="1">
      <alignment horizontal="left" vertical="center" wrapText="1"/>
      <protection locked="0"/>
    </xf>
    <xf numFmtId="0" fontId="1" fillId="0" borderId="44" xfId="0" applyFont="1" applyBorder="1" applyAlignment="1" applyProtection="1">
      <alignment horizontal="left" vertical="center" wrapText="1"/>
      <protection locked="0"/>
    </xf>
    <xf numFmtId="180" fontId="22" fillId="3" borderId="70" xfId="0" applyNumberFormat="1" applyFont="1" applyFill="1" applyBorder="1" applyAlignment="1">
      <alignment vertical="center" wrapText="1" shrinkToFit="1"/>
    </xf>
    <xf numFmtId="180" fontId="22" fillId="3" borderId="5" xfId="0" applyNumberFormat="1" applyFont="1" applyFill="1" applyBorder="1" applyAlignment="1">
      <alignment vertical="center" wrapText="1" shrinkToFit="1"/>
    </xf>
    <xf numFmtId="176" fontId="37" fillId="0" borderId="22" xfId="0" applyNumberFormat="1" applyFont="1" applyBorder="1" applyAlignment="1" applyProtection="1">
      <alignment horizontal="center" vertical="center"/>
      <protection locked="0"/>
    </xf>
    <xf numFmtId="176" fontId="37" fillId="0" borderId="23" xfId="0" applyNumberFormat="1" applyFont="1" applyBorder="1" applyAlignment="1" applyProtection="1">
      <alignment horizontal="center" vertical="center"/>
      <protection locked="0"/>
    </xf>
    <xf numFmtId="0" fontId="22" fillId="3" borderId="70" xfId="0" applyFont="1" applyFill="1" applyBorder="1">
      <alignment vertical="center"/>
    </xf>
    <xf numFmtId="0" fontId="22" fillId="3" borderId="5" xfId="0" applyFont="1" applyFill="1" applyBorder="1">
      <alignment vertical="center"/>
    </xf>
    <xf numFmtId="0" fontId="1" fillId="0" borderId="64" xfId="0" applyFont="1" applyBorder="1" applyAlignment="1" applyProtection="1">
      <alignment horizontal="left" vertical="center" wrapText="1"/>
      <protection locked="0"/>
    </xf>
    <xf numFmtId="0" fontId="1" fillId="0" borderId="30" xfId="0" applyFont="1" applyBorder="1" applyAlignment="1" applyProtection="1">
      <alignment horizontal="left" vertical="center" wrapText="1"/>
      <protection locked="0"/>
    </xf>
    <xf numFmtId="0" fontId="1" fillId="0" borderId="52" xfId="0" applyFont="1" applyBorder="1" applyAlignment="1" applyProtection="1">
      <alignment horizontal="left" vertical="center" wrapText="1"/>
      <protection locked="0"/>
    </xf>
    <xf numFmtId="0" fontId="22" fillId="3" borderId="43" xfId="0" applyFont="1" applyFill="1" applyBorder="1" applyAlignment="1" applyProtection="1">
      <alignment horizontal="left" vertical="center" shrinkToFit="1"/>
    </xf>
    <xf numFmtId="0" fontId="22" fillId="3" borderId="7" xfId="0" applyFont="1" applyFill="1" applyBorder="1" applyAlignment="1" applyProtection="1">
      <alignment horizontal="left" vertical="center" shrinkToFit="1"/>
    </xf>
    <xf numFmtId="176" fontId="37" fillId="0" borderId="6" xfId="0" applyNumberFormat="1" applyFont="1" applyBorder="1" applyAlignment="1" applyProtection="1">
      <alignment horizontal="center" vertical="center" shrinkToFit="1"/>
      <protection locked="0"/>
    </xf>
    <xf numFmtId="176" fontId="37" fillId="0" borderId="14" xfId="0" applyNumberFormat="1" applyFont="1" applyBorder="1" applyAlignment="1" applyProtection="1">
      <alignment horizontal="center" vertical="center" shrinkToFit="1"/>
      <protection locked="0"/>
    </xf>
    <xf numFmtId="0" fontId="40" fillId="0" borderId="29" xfId="0" applyFont="1" applyBorder="1" applyAlignment="1" applyProtection="1">
      <alignment horizontal="center" vertical="center"/>
      <protection hidden="1"/>
    </xf>
    <xf numFmtId="0" fontId="23" fillId="0" borderId="2"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23" fillId="0" borderId="2" xfId="0" applyFont="1" applyBorder="1" applyAlignment="1" applyProtection="1">
      <alignment vertical="center" wrapText="1"/>
      <protection locked="0"/>
    </xf>
    <xf numFmtId="0" fontId="23" fillId="0" borderId="4" xfId="0" applyFont="1" applyBorder="1" applyAlignment="1" applyProtection="1">
      <alignment vertical="center" wrapText="1"/>
      <protection locked="0"/>
    </xf>
    <xf numFmtId="0" fontId="23" fillId="0" borderId="21" xfId="0" applyFont="1" applyBorder="1" applyAlignment="1" applyProtection="1">
      <alignment vertical="center" wrapText="1"/>
      <protection locked="0"/>
    </xf>
    <xf numFmtId="0" fontId="23" fillId="0" borderId="22" xfId="0" applyFont="1" applyBorder="1" applyAlignment="1" applyProtection="1">
      <alignment vertical="center" wrapText="1"/>
      <protection locked="0"/>
    </xf>
    <xf numFmtId="0" fontId="23" fillId="0" borderId="23" xfId="0" applyFont="1" applyBorder="1" applyAlignment="1" applyProtection="1">
      <alignment vertical="center" wrapText="1"/>
      <protection locked="0"/>
    </xf>
    <xf numFmtId="0" fontId="23" fillId="0" borderId="24" xfId="0" applyFont="1" applyBorder="1" applyAlignment="1" applyProtection="1">
      <alignment vertical="center" wrapText="1"/>
      <protection locked="0"/>
    </xf>
    <xf numFmtId="0" fontId="12" fillId="3" borderId="69" xfId="0" applyFont="1" applyFill="1" applyBorder="1" applyAlignment="1">
      <alignment vertical="center" wrapText="1"/>
    </xf>
    <xf numFmtId="0" fontId="12" fillId="3" borderId="39" xfId="0" applyFont="1" applyFill="1" applyBorder="1" applyAlignment="1">
      <alignment vertical="center" wrapText="1"/>
    </xf>
    <xf numFmtId="0" fontId="23" fillId="0" borderId="65" xfId="0" applyFont="1" applyBorder="1" applyAlignment="1" applyProtection="1">
      <alignment vertical="center" wrapText="1"/>
      <protection locked="0"/>
    </xf>
    <xf numFmtId="0" fontId="23" fillId="0" borderId="66" xfId="0" applyFont="1" applyBorder="1" applyAlignment="1" applyProtection="1">
      <alignment vertical="center" wrapText="1"/>
      <protection locked="0"/>
    </xf>
    <xf numFmtId="0" fontId="23" fillId="0" borderId="67" xfId="0" applyFont="1" applyBorder="1" applyAlignment="1" applyProtection="1">
      <alignment vertical="center" wrapText="1"/>
      <protection locked="0"/>
    </xf>
    <xf numFmtId="0" fontId="12" fillId="3" borderId="60" xfId="0" applyFont="1" applyFill="1" applyBorder="1" applyAlignment="1">
      <alignment vertical="center" wrapText="1"/>
    </xf>
    <xf numFmtId="0" fontId="8" fillId="3" borderId="60" xfId="0" applyFont="1" applyFill="1" applyBorder="1" applyAlignment="1">
      <alignment vertical="center" wrapText="1"/>
    </xf>
    <xf numFmtId="0" fontId="8" fillId="3" borderId="39" xfId="0" applyFont="1" applyFill="1" applyBorder="1" applyAlignment="1">
      <alignment vertical="center" wrapText="1"/>
    </xf>
    <xf numFmtId="0" fontId="12" fillId="3" borderId="45" xfId="0" applyFont="1" applyFill="1" applyBorder="1" applyAlignment="1">
      <alignment vertical="center" wrapText="1"/>
    </xf>
    <xf numFmtId="0" fontId="11" fillId="3" borderId="60" xfId="0" applyFont="1" applyFill="1" applyBorder="1" applyAlignment="1">
      <alignment vertical="center"/>
    </xf>
    <xf numFmtId="0" fontId="11" fillId="3" borderId="39" xfId="0" applyFont="1" applyFill="1" applyBorder="1" applyAlignment="1">
      <alignment vertical="center"/>
    </xf>
    <xf numFmtId="0" fontId="11" fillId="3" borderId="60" xfId="0" applyFont="1" applyFill="1" applyBorder="1" applyAlignment="1">
      <alignment vertical="center" wrapText="1"/>
    </xf>
    <xf numFmtId="0" fontId="11" fillId="3" borderId="39" xfId="0" applyFont="1" applyFill="1" applyBorder="1" applyAlignment="1">
      <alignment vertical="center" wrapText="1"/>
    </xf>
    <xf numFmtId="0" fontId="22" fillId="3" borderId="8" xfId="0" applyFont="1" applyFill="1" applyBorder="1" applyAlignment="1">
      <alignment horizontal="left" vertical="center" shrinkToFit="1"/>
    </xf>
    <xf numFmtId="0" fontId="22" fillId="3" borderId="59" xfId="0" applyFont="1" applyFill="1" applyBorder="1" applyAlignment="1">
      <alignment horizontal="left" vertical="center" shrinkToFit="1"/>
    </xf>
    <xf numFmtId="0" fontId="23" fillId="6" borderId="37" xfId="0" applyFont="1" applyFill="1" applyBorder="1" applyProtection="1">
      <alignment vertical="center"/>
      <protection locked="0"/>
    </xf>
    <xf numFmtId="0" fontId="23" fillId="6" borderId="38" xfId="0" applyFont="1" applyFill="1" applyBorder="1" applyProtection="1">
      <alignment vertical="center"/>
      <protection locked="0"/>
    </xf>
    <xf numFmtId="0" fontId="10" fillId="8" borderId="8" xfId="0" applyFont="1" applyFill="1" applyBorder="1" applyAlignment="1">
      <alignment vertical="center"/>
    </xf>
    <xf numFmtId="0" fontId="10" fillId="8" borderId="10" xfId="0" applyFont="1" applyFill="1" applyBorder="1" applyAlignment="1">
      <alignment vertical="center"/>
    </xf>
    <xf numFmtId="0" fontId="35" fillId="0" borderId="0" xfId="0" applyFont="1" applyFill="1" applyAlignment="1">
      <alignment horizontal="right" vertical="center" shrinkToFit="1"/>
    </xf>
    <xf numFmtId="0" fontId="23" fillId="0" borderId="6" xfId="0" applyFont="1" applyBorder="1" applyAlignment="1" applyProtection="1">
      <alignment vertical="center"/>
      <protection locked="0"/>
    </xf>
    <xf numFmtId="0" fontId="23" fillId="0" borderId="14" xfId="0" applyFont="1" applyBorder="1" applyAlignment="1" applyProtection="1">
      <alignment vertical="center"/>
      <protection locked="0"/>
    </xf>
    <xf numFmtId="0" fontId="23" fillId="0" borderId="44" xfId="0" applyFont="1" applyBorder="1" applyAlignment="1" applyProtection="1">
      <alignment vertical="center"/>
      <protection locked="0"/>
    </xf>
    <xf numFmtId="0" fontId="23" fillId="0" borderId="11" xfId="0" applyFont="1" applyBorder="1" applyAlignment="1" applyProtection="1">
      <alignment vertical="center" wrapText="1"/>
      <protection hidden="1"/>
    </xf>
    <xf numFmtId="0" fontId="23" fillId="0" borderId="13" xfId="0" applyFont="1" applyBorder="1" applyAlignment="1" applyProtection="1">
      <alignment vertical="center" wrapText="1"/>
      <protection hidden="1"/>
    </xf>
    <xf numFmtId="0" fontId="23" fillId="0" borderId="16" xfId="0" applyFont="1" applyBorder="1" applyAlignment="1" applyProtection="1">
      <alignment vertical="center" wrapText="1"/>
      <protection hidden="1"/>
    </xf>
    <xf numFmtId="49" fontId="23" fillId="0" borderId="68" xfId="0" applyNumberFormat="1" applyFont="1" applyBorder="1" applyAlignment="1" applyProtection="1">
      <alignment vertical="center"/>
      <protection locked="0"/>
    </xf>
    <xf numFmtId="49" fontId="23" fillId="0" borderId="126" xfId="0" applyNumberFormat="1" applyFont="1" applyBorder="1" applyAlignment="1" applyProtection="1">
      <alignment vertical="center"/>
      <protection locked="0"/>
    </xf>
    <xf numFmtId="49" fontId="23" fillId="0" borderId="57" xfId="0" applyNumberFormat="1" applyFont="1" applyBorder="1" applyAlignment="1" applyProtection="1">
      <alignment vertical="center"/>
      <protection locked="0"/>
    </xf>
    <xf numFmtId="0" fontId="10" fillId="3" borderId="5" xfId="0" applyFont="1" applyFill="1" applyBorder="1" applyAlignment="1">
      <alignment vertical="center"/>
    </xf>
    <xf numFmtId="0" fontId="10" fillId="3" borderId="7" xfId="0" applyFont="1" applyFill="1" applyBorder="1" applyAlignment="1">
      <alignment vertical="center"/>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0" fillId="4" borderId="9" xfId="0" applyFill="1" applyBorder="1" applyAlignment="1">
      <alignment horizontal="left" vertical="center"/>
    </xf>
    <xf numFmtId="0" fontId="0" fillId="4" borderId="10" xfId="0" applyFill="1" applyBorder="1" applyAlignment="1">
      <alignment horizontal="left" vertical="center"/>
    </xf>
    <xf numFmtId="0" fontId="10" fillId="3" borderId="13" xfId="0" applyFont="1" applyFill="1" applyBorder="1" applyAlignment="1">
      <alignment vertical="center"/>
    </xf>
    <xf numFmtId="0" fontId="10" fillId="3" borderId="34" xfId="0" applyFont="1" applyFill="1" applyBorder="1" applyAlignment="1">
      <alignment vertical="center"/>
    </xf>
    <xf numFmtId="0" fontId="13" fillId="0" borderId="22" xfId="0" applyFont="1" applyBorder="1" applyAlignment="1" applyProtection="1">
      <alignment horizontal="left" vertical="top" wrapText="1"/>
      <protection locked="0"/>
    </xf>
    <xf numFmtId="0" fontId="13" fillId="0" borderId="23" xfId="0" applyFont="1" applyBorder="1" applyAlignment="1" applyProtection="1">
      <alignment horizontal="left" vertical="top" wrapText="1"/>
      <protection locked="0"/>
    </xf>
    <xf numFmtId="0" fontId="13" fillId="0" borderId="24" xfId="0" applyFont="1" applyBorder="1" applyAlignment="1" applyProtection="1">
      <alignment horizontal="left" vertical="top" wrapText="1"/>
      <protection locked="0"/>
    </xf>
    <xf numFmtId="0" fontId="10" fillId="3" borderId="23" xfId="0" applyFont="1" applyFill="1" applyBorder="1" applyAlignment="1">
      <alignment vertical="center" wrapText="1"/>
    </xf>
    <xf numFmtId="0" fontId="10" fillId="3" borderId="28" xfId="0" applyFont="1" applyFill="1" applyBorder="1" applyAlignment="1">
      <alignment vertical="center"/>
    </xf>
    <xf numFmtId="0" fontId="12" fillId="3" borderId="31" xfId="0" applyFont="1" applyFill="1" applyBorder="1" applyAlignment="1">
      <alignment vertical="center" wrapText="1"/>
    </xf>
    <xf numFmtId="0" fontId="12" fillId="3" borderId="32" xfId="0" applyFont="1" applyFill="1" applyBorder="1" applyAlignment="1">
      <alignment vertical="center" wrapText="1"/>
    </xf>
    <xf numFmtId="0" fontId="12" fillId="3" borderId="33" xfId="0" applyFont="1" applyFill="1" applyBorder="1" applyAlignment="1">
      <alignment vertical="center" wrapText="1"/>
    </xf>
    <xf numFmtId="0" fontId="1" fillId="3" borderId="40" xfId="0" applyFont="1" applyFill="1" applyBorder="1" applyAlignment="1">
      <alignment vertical="center" wrapText="1"/>
    </xf>
    <xf numFmtId="0" fontId="7" fillId="3" borderId="13" xfId="0" applyFont="1" applyFill="1" applyBorder="1" applyAlignment="1">
      <alignment vertical="center" wrapText="1"/>
    </xf>
    <xf numFmtId="0" fontId="12" fillId="3" borderId="13" xfId="0" applyFont="1" applyFill="1" applyBorder="1" applyAlignment="1">
      <alignment vertical="center" wrapText="1"/>
    </xf>
    <xf numFmtId="0" fontId="12" fillId="3" borderId="16" xfId="0" applyFont="1" applyFill="1" applyBorder="1" applyAlignment="1">
      <alignment vertical="center" wrapText="1"/>
    </xf>
    <xf numFmtId="0" fontId="12" fillId="3" borderId="8" xfId="0" applyFont="1" applyFill="1" applyBorder="1" applyAlignment="1">
      <alignment vertical="center" wrapText="1"/>
    </xf>
    <xf numFmtId="0" fontId="12" fillId="3" borderId="9" xfId="0" applyFont="1" applyFill="1" applyBorder="1" applyAlignment="1">
      <alignment vertical="center" wrapText="1"/>
    </xf>
    <xf numFmtId="0" fontId="12" fillId="3" borderId="10" xfId="0" applyFont="1" applyFill="1" applyBorder="1" applyAlignment="1">
      <alignment vertical="center" wrapText="1"/>
    </xf>
    <xf numFmtId="0" fontId="13" fillId="6" borderId="2" xfId="0" applyFont="1" applyFill="1" applyBorder="1" applyAlignment="1" applyProtection="1">
      <alignment horizontal="left" vertical="center" shrinkToFit="1"/>
      <protection hidden="1"/>
    </xf>
    <xf numFmtId="0" fontId="13" fillId="6" borderId="21" xfId="0" applyFont="1" applyFill="1" applyBorder="1" applyAlignment="1">
      <alignment horizontal="left" vertical="center" shrinkToFit="1"/>
    </xf>
    <xf numFmtId="0" fontId="13" fillId="0" borderId="2" xfId="0" applyFont="1" applyFill="1" applyBorder="1" applyAlignment="1" applyProtection="1">
      <alignment horizontal="left" vertical="center" shrinkToFit="1"/>
      <protection hidden="1"/>
    </xf>
    <xf numFmtId="0" fontId="13" fillId="0" borderId="21" xfId="0" applyFont="1" applyBorder="1" applyAlignment="1">
      <alignment horizontal="left" vertical="center" shrinkToFit="1"/>
    </xf>
    <xf numFmtId="0" fontId="13" fillId="3" borderId="85" xfId="0" applyFont="1" applyFill="1" applyBorder="1" applyAlignment="1">
      <alignment horizontal="center" vertical="center" wrapText="1"/>
    </xf>
    <xf numFmtId="0" fontId="13" fillId="3" borderId="71" xfId="0" applyFont="1" applyFill="1" applyBorder="1" applyAlignment="1">
      <alignment horizontal="center" vertical="center" wrapText="1"/>
    </xf>
    <xf numFmtId="0" fontId="13" fillId="0" borderId="65" xfId="0" applyFont="1" applyFill="1" applyBorder="1" applyAlignment="1" applyProtection="1">
      <alignment horizontal="left" vertical="center" shrinkToFit="1"/>
      <protection hidden="1"/>
    </xf>
    <xf numFmtId="0" fontId="13" fillId="0" borderId="67" xfId="0" applyFont="1" applyBorder="1" applyAlignment="1">
      <alignment horizontal="left" vertical="center" shrinkToFit="1"/>
    </xf>
    <xf numFmtId="0" fontId="12" fillId="0" borderId="70" xfId="0" applyFont="1" applyBorder="1" applyAlignment="1" applyProtection="1">
      <alignment vertical="top" wrapText="1"/>
      <protection locked="0"/>
    </xf>
    <xf numFmtId="0" fontId="12" fillId="0" borderId="30" xfId="0" applyFont="1" applyBorder="1" applyAlignment="1" applyProtection="1">
      <alignment vertical="top" wrapText="1"/>
      <protection locked="0"/>
    </xf>
    <xf numFmtId="0" fontId="12" fillId="0" borderId="52" xfId="0" applyFont="1" applyBorder="1" applyAlignment="1" applyProtection="1">
      <alignment vertical="top" wrapText="1"/>
      <protection locked="0"/>
    </xf>
    <xf numFmtId="0" fontId="12" fillId="0" borderId="37" xfId="0" applyFont="1" applyBorder="1" applyAlignment="1" applyProtection="1">
      <alignment vertical="top" wrapText="1"/>
      <protection locked="0"/>
    </xf>
    <xf numFmtId="0" fontId="12" fillId="0" borderId="29" xfId="0" applyFont="1" applyBorder="1" applyAlignment="1" applyProtection="1">
      <alignment vertical="top" wrapText="1"/>
      <protection locked="0"/>
    </xf>
    <xf numFmtId="0" fontId="12" fillId="0" borderId="38" xfId="0" applyFont="1" applyBorder="1" applyAlignment="1" applyProtection="1">
      <alignment vertical="top" wrapText="1"/>
      <protection locked="0"/>
    </xf>
    <xf numFmtId="0" fontId="12" fillId="3" borderId="42" xfId="0" applyFont="1" applyFill="1" applyBorder="1" applyAlignment="1">
      <alignment vertical="center" shrinkToFit="1"/>
    </xf>
    <xf numFmtId="0" fontId="12" fillId="3" borderId="4" xfId="0" applyFont="1" applyFill="1" applyBorder="1" applyAlignment="1">
      <alignment vertical="center" shrinkToFit="1"/>
    </xf>
    <xf numFmtId="0" fontId="18" fillId="3" borderId="4" xfId="0" applyFont="1" applyFill="1" applyBorder="1" applyAlignment="1">
      <alignment vertical="center" shrinkToFit="1"/>
    </xf>
    <xf numFmtId="0" fontId="0" fillId="3" borderId="4" xfId="0" applyFill="1" applyBorder="1" applyAlignment="1">
      <alignment vertical="center" shrinkToFit="1"/>
    </xf>
    <xf numFmtId="0" fontId="0" fillId="3" borderId="21" xfId="0" applyFill="1" applyBorder="1" applyAlignment="1">
      <alignment vertical="center" shrinkToFit="1"/>
    </xf>
    <xf numFmtId="0" fontId="12" fillId="0" borderId="43"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44" xfId="0" applyFont="1" applyBorder="1" applyAlignment="1" applyProtection="1">
      <alignment vertical="top" wrapText="1"/>
      <protection locked="0"/>
    </xf>
    <xf numFmtId="0" fontId="12" fillId="3" borderId="42" xfId="0" applyFont="1" applyFill="1" applyBorder="1" applyAlignment="1">
      <alignment vertical="center" wrapText="1"/>
    </xf>
    <xf numFmtId="0" fontId="14" fillId="3" borderId="4" xfId="0" applyFont="1" applyFill="1" applyBorder="1" applyAlignment="1">
      <alignment vertical="center" wrapText="1"/>
    </xf>
    <xf numFmtId="0" fontId="0" fillId="3" borderId="4" xfId="0" applyFill="1" applyBorder="1" applyAlignment="1">
      <alignment vertical="center" wrapText="1"/>
    </xf>
    <xf numFmtId="0" fontId="0" fillId="3" borderId="21" xfId="0" applyFill="1" applyBorder="1" applyAlignment="1">
      <alignment vertical="center" wrapText="1"/>
    </xf>
    <xf numFmtId="0" fontId="1" fillId="3" borderId="110" xfId="0" applyFont="1" applyFill="1" applyBorder="1" applyAlignment="1">
      <alignment horizontal="left" vertical="center" wrapText="1"/>
    </xf>
    <xf numFmtId="0" fontId="2" fillId="3" borderId="111" xfId="0" applyFont="1" applyFill="1" applyBorder="1" applyAlignment="1">
      <alignment horizontal="left" vertical="center" wrapText="1"/>
    </xf>
    <xf numFmtId="0" fontId="2" fillId="3" borderId="112" xfId="0" applyFont="1" applyFill="1" applyBorder="1" applyAlignment="1">
      <alignment horizontal="left" vertical="center" wrapText="1"/>
    </xf>
    <xf numFmtId="0" fontId="2" fillId="3" borderId="37"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38" xfId="0" applyFont="1" applyFill="1" applyBorder="1" applyAlignment="1">
      <alignment horizontal="left" vertical="center" wrapText="1"/>
    </xf>
    <xf numFmtId="0" fontId="13" fillId="5" borderId="2" xfId="0" applyFont="1" applyFill="1" applyBorder="1" applyAlignment="1" applyProtection="1">
      <alignment horizontal="left" vertical="center" shrinkToFit="1"/>
      <protection hidden="1"/>
    </xf>
    <xf numFmtId="0" fontId="13" fillId="5" borderId="21" xfId="0" applyFont="1" applyFill="1" applyBorder="1" applyAlignment="1">
      <alignment horizontal="left" vertical="center" shrinkToFit="1"/>
    </xf>
    <xf numFmtId="0" fontId="13" fillId="5" borderId="68" xfId="0" applyFont="1" applyFill="1" applyBorder="1" applyAlignment="1" applyProtection="1">
      <alignment horizontal="left" vertical="center" shrinkToFit="1"/>
      <protection hidden="1"/>
    </xf>
    <xf numFmtId="0" fontId="13" fillId="5" borderId="57" xfId="0" applyFont="1" applyFill="1" applyBorder="1" applyAlignment="1">
      <alignment horizontal="left" vertical="center" shrinkToFit="1"/>
    </xf>
    <xf numFmtId="0" fontId="12" fillId="0" borderId="42"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0" borderId="21" xfId="0" applyFont="1" applyBorder="1" applyAlignment="1" applyProtection="1">
      <alignment horizontal="left" vertical="top" wrapText="1"/>
      <protection locked="0"/>
    </xf>
    <xf numFmtId="0" fontId="12" fillId="0" borderId="41" xfId="0" applyFont="1" applyBorder="1" applyAlignment="1" applyProtection="1">
      <alignment horizontal="left" vertical="top" wrapText="1"/>
      <protection locked="0"/>
    </xf>
    <xf numFmtId="0" fontId="12" fillId="0" borderId="23" xfId="0" applyFont="1" applyBorder="1" applyAlignment="1" applyProtection="1">
      <alignment horizontal="left" vertical="top" wrapText="1"/>
      <protection locked="0"/>
    </xf>
    <xf numFmtId="0" fontId="12" fillId="0" borderId="24" xfId="0" applyFont="1" applyBorder="1" applyAlignment="1" applyProtection="1">
      <alignment horizontal="left" vertical="top" wrapText="1"/>
      <protection locked="0"/>
    </xf>
    <xf numFmtId="0" fontId="22" fillId="3" borderId="43" xfId="0" applyFont="1" applyFill="1" applyBorder="1" applyAlignment="1">
      <alignment vertical="center" wrapText="1"/>
    </xf>
    <xf numFmtId="0" fontId="22" fillId="3" borderId="14" xfId="0" applyFont="1" applyFill="1" applyBorder="1" applyAlignment="1">
      <alignment vertical="center" wrapText="1"/>
    </xf>
    <xf numFmtId="0" fontId="22" fillId="3" borderId="44" xfId="0" applyFont="1" applyFill="1" applyBorder="1" applyAlignment="1">
      <alignment vertical="center" wrapText="1"/>
    </xf>
    <xf numFmtId="0" fontId="12" fillId="0" borderId="70" xfId="0" applyFont="1" applyFill="1" applyBorder="1" applyAlignment="1" applyProtection="1">
      <alignment horizontal="left" vertical="top" wrapText="1"/>
      <protection locked="0"/>
    </xf>
    <xf numFmtId="0" fontId="12" fillId="0" borderId="30" xfId="0" applyFont="1" applyFill="1" applyBorder="1" applyAlignment="1" applyProtection="1">
      <alignment horizontal="left" vertical="top" wrapText="1"/>
      <protection locked="0"/>
    </xf>
    <xf numFmtId="0" fontId="12" fillId="0" borderId="52" xfId="0" applyFont="1" applyFill="1" applyBorder="1" applyAlignment="1" applyProtection="1">
      <alignment horizontal="left" vertical="top" wrapText="1"/>
      <protection locked="0"/>
    </xf>
    <xf numFmtId="0" fontId="12" fillId="0" borderId="5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47" xfId="0" applyFont="1" applyFill="1" applyBorder="1" applyAlignment="1" applyProtection="1">
      <alignment horizontal="left" vertical="top" wrapText="1"/>
      <protection locked="0"/>
    </xf>
    <xf numFmtId="0" fontId="12" fillId="0" borderId="43" xfId="0" applyFont="1" applyFill="1" applyBorder="1" applyAlignment="1" applyProtection="1">
      <alignment horizontal="left" vertical="top" wrapText="1"/>
      <protection locked="0"/>
    </xf>
    <xf numFmtId="0" fontId="12" fillId="0" borderId="14" xfId="0" applyFont="1" applyFill="1" applyBorder="1" applyAlignment="1" applyProtection="1">
      <alignment horizontal="left" vertical="top" wrapText="1"/>
      <protection locked="0"/>
    </xf>
    <xf numFmtId="0" fontId="12" fillId="0" borderId="44" xfId="0" applyFont="1" applyFill="1" applyBorder="1" applyAlignment="1" applyProtection="1">
      <alignment horizontal="left" vertical="top" wrapText="1"/>
      <protection locked="0"/>
    </xf>
    <xf numFmtId="180" fontId="22" fillId="3" borderId="41" xfId="0" applyNumberFormat="1" applyFont="1" applyFill="1" applyBorder="1" applyAlignment="1">
      <alignment vertical="center" shrinkToFit="1"/>
    </xf>
    <xf numFmtId="180" fontId="22" fillId="3" borderId="28" xfId="0" applyNumberFormat="1" applyFont="1" applyFill="1" applyBorder="1" applyAlignment="1">
      <alignment vertical="center" shrinkToFit="1"/>
    </xf>
    <xf numFmtId="181" fontId="37" fillId="0" borderId="22" xfId="0" applyNumberFormat="1" applyFont="1" applyBorder="1" applyAlignment="1" applyProtection="1">
      <alignment horizontal="center" vertical="center" shrinkToFit="1"/>
      <protection hidden="1"/>
    </xf>
    <xf numFmtId="181" fontId="37" fillId="0" borderId="23" xfId="0" applyNumberFormat="1" applyFont="1" applyBorder="1" applyAlignment="1" applyProtection="1">
      <alignment horizontal="center" vertical="center" shrinkToFit="1"/>
      <protection hidden="1"/>
    </xf>
    <xf numFmtId="181" fontId="37" fillId="0" borderId="24" xfId="0" applyNumberFormat="1" applyFont="1" applyBorder="1" applyAlignment="1" applyProtection="1">
      <alignment horizontal="center" vertical="center" shrinkToFit="1"/>
      <protection hidden="1"/>
    </xf>
    <xf numFmtId="0" fontId="13" fillId="3" borderId="43" xfId="0" applyFont="1" applyFill="1" applyBorder="1" applyAlignment="1">
      <alignment horizontal="left" vertical="center" wrapText="1"/>
    </xf>
    <xf numFmtId="0" fontId="13" fillId="3" borderId="14" xfId="0" applyFont="1" applyFill="1" applyBorder="1" applyAlignment="1">
      <alignment horizontal="left" vertical="center" wrapText="1"/>
    </xf>
    <xf numFmtId="0" fontId="13" fillId="3" borderId="44" xfId="0" applyFont="1" applyFill="1" applyBorder="1" applyAlignment="1">
      <alignment horizontal="left" vertical="center" wrapText="1"/>
    </xf>
    <xf numFmtId="0" fontId="16" fillId="0" borderId="0" xfId="0" applyFont="1" applyAlignment="1" applyProtection="1">
      <alignment horizontal="right" vertical="center"/>
      <protection hidden="1"/>
    </xf>
    <xf numFmtId="0" fontId="3" fillId="0" borderId="1" xfId="0" applyFont="1" applyFill="1" applyBorder="1" applyAlignment="1" applyProtection="1">
      <alignment horizontal="left" vertical="center" wrapText="1"/>
      <protection hidden="1"/>
    </xf>
    <xf numFmtId="0" fontId="3" fillId="0" borderId="2" xfId="0" applyFont="1" applyFill="1" applyBorder="1" applyAlignment="1" applyProtection="1">
      <alignment horizontal="left" vertical="center" wrapText="1"/>
      <protection hidden="1"/>
    </xf>
    <xf numFmtId="0" fontId="3" fillId="0" borderId="86" xfId="0" applyFont="1" applyFill="1" applyBorder="1" applyAlignment="1" applyProtection="1">
      <alignment horizontal="left" vertical="center" wrapText="1"/>
      <protection hidden="1"/>
    </xf>
    <xf numFmtId="0" fontId="1" fillId="0" borderId="12"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12" fillId="3" borderId="70" xfId="0" applyFont="1" applyFill="1" applyBorder="1" applyAlignment="1">
      <alignment wrapText="1"/>
    </xf>
    <xf numFmtId="0" fontId="12" fillId="3" borderId="30" xfId="0" applyFont="1" applyFill="1" applyBorder="1" applyAlignment="1">
      <alignment wrapText="1"/>
    </xf>
    <xf numFmtId="0" fontId="12" fillId="3" borderId="52" xfId="0" applyFont="1" applyFill="1" applyBorder="1" applyAlignment="1">
      <alignment wrapText="1"/>
    </xf>
    <xf numFmtId="0" fontId="12" fillId="0" borderId="42" xfId="0" applyFont="1" applyFill="1" applyBorder="1" applyAlignment="1" applyProtection="1">
      <alignment horizontal="left" vertical="top" wrapText="1"/>
      <protection locked="0"/>
    </xf>
    <xf numFmtId="0" fontId="12" fillId="0" borderId="4"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wrapText="1"/>
      <protection locked="0"/>
    </xf>
    <xf numFmtId="0" fontId="22" fillId="3" borderId="49" xfId="0" applyFont="1" applyFill="1" applyBorder="1" applyAlignment="1">
      <alignment wrapText="1"/>
    </xf>
    <xf numFmtId="0" fontId="19" fillId="3" borderId="46" xfId="0" applyFont="1" applyFill="1" applyBorder="1" applyAlignment="1">
      <alignment wrapText="1"/>
    </xf>
    <xf numFmtId="0" fontId="19" fillId="3" borderId="48" xfId="0" applyFont="1" applyFill="1" applyBorder="1" applyAlignment="1">
      <alignment wrapText="1"/>
    </xf>
    <xf numFmtId="0" fontId="23" fillId="3" borderId="43" xfId="0" applyFont="1" applyFill="1" applyBorder="1" applyAlignment="1">
      <alignment horizontal="left" vertical="center" wrapText="1" shrinkToFit="1"/>
    </xf>
    <xf numFmtId="0" fontId="23" fillId="3" borderId="14" xfId="0" applyFont="1" applyFill="1" applyBorder="1" applyAlignment="1">
      <alignment horizontal="left" vertical="center" shrinkToFit="1"/>
    </xf>
    <xf numFmtId="0" fontId="23" fillId="3" borderId="44" xfId="0" applyFont="1" applyFill="1" applyBorder="1" applyAlignment="1">
      <alignment horizontal="left" vertical="center" shrinkToFit="1"/>
    </xf>
    <xf numFmtId="0" fontId="13" fillId="3" borderId="43" xfId="0" applyFont="1" applyFill="1" applyBorder="1" applyAlignment="1">
      <alignment horizontal="left" vertical="center" wrapText="1" shrinkToFit="1"/>
    </xf>
    <xf numFmtId="0" fontId="13" fillId="3" borderId="14" xfId="0" applyFont="1" applyFill="1" applyBorder="1" applyAlignment="1">
      <alignment horizontal="left" vertical="center" shrinkToFit="1"/>
    </xf>
    <xf numFmtId="0" fontId="13" fillId="3" borderId="44" xfId="0" applyFont="1" applyFill="1" applyBorder="1" applyAlignment="1">
      <alignment horizontal="left" vertical="center" shrinkToFit="1"/>
    </xf>
    <xf numFmtId="0" fontId="13" fillId="3" borderId="43"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44" xfId="0" applyFont="1" applyFill="1" applyBorder="1" applyAlignment="1">
      <alignment horizontal="left" vertical="top" wrapText="1"/>
    </xf>
    <xf numFmtId="0" fontId="39" fillId="0" borderId="55" xfId="0" applyFont="1" applyBorder="1" applyAlignment="1">
      <alignment horizontal="left" vertical="center" wrapText="1"/>
    </xf>
    <xf numFmtId="0" fontId="39" fillId="0" borderId="0" xfId="0" applyFont="1" applyBorder="1" applyAlignment="1">
      <alignment horizontal="left" vertical="center" wrapText="1"/>
    </xf>
    <xf numFmtId="0" fontId="12" fillId="8" borderId="42" xfId="0" applyFont="1" applyFill="1" applyBorder="1" applyAlignment="1">
      <alignment vertical="top" wrapText="1"/>
    </xf>
    <xf numFmtId="0" fontId="12" fillId="8" borderId="4" xfId="0" applyFont="1" applyFill="1" applyBorder="1" applyAlignment="1">
      <alignment vertical="top" wrapText="1"/>
    </xf>
    <xf numFmtId="0" fontId="12" fillId="8" borderId="21" xfId="0" applyFont="1" applyFill="1" applyBorder="1" applyAlignment="1">
      <alignment vertical="top" wrapText="1"/>
    </xf>
    <xf numFmtId="0" fontId="12" fillId="5" borderId="70" xfId="0" applyFont="1" applyFill="1" applyBorder="1" applyAlignment="1" applyProtection="1">
      <alignment horizontal="left" vertical="top" wrapText="1"/>
    </xf>
    <xf numFmtId="0" fontId="12" fillId="5" borderId="30" xfId="0" applyFont="1" applyFill="1" applyBorder="1" applyAlignment="1" applyProtection="1">
      <alignment horizontal="left" vertical="top" wrapText="1"/>
    </xf>
    <xf numFmtId="0" fontId="12" fillId="5" borderId="52" xfId="0" applyFont="1" applyFill="1" applyBorder="1" applyAlignment="1" applyProtection="1">
      <alignment horizontal="left" vertical="top" wrapText="1"/>
    </xf>
    <xf numFmtId="0" fontId="12" fillId="5" borderId="55" xfId="0" applyFont="1" applyFill="1" applyBorder="1" applyAlignment="1" applyProtection="1">
      <alignment horizontal="left" vertical="top" wrapText="1"/>
    </xf>
    <xf numFmtId="0" fontId="12" fillId="5" borderId="0" xfId="0" applyFont="1" applyFill="1" applyBorder="1" applyAlignment="1" applyProtection="1">
      <alignment horizontal="left" vertical="top" wrapText="1"/>
    </xf>
    <xf numFmtId="0" fontId="12" fillId="5" borderId="47" xfId="0" applyFont="1" applyFill="1" applyBorder="1" applyAlignment="1" applyProtection="1">
      <alignment horizontal="left" vertical="top" wrapText="1"/>
    </xf>
    <xf numFmtId="0" fontId="12" fillId="5" borderId="43" xfId="0" applyFont="1" applyFill="1" applyBorder="1" applyAlignment="1" applyProtection="1">
      <alignment horizontal="left" vertical="top" wrapText="1"/>
    </xf>
    <xf numFmtId="0" fontId="12" fillId="5" borderId="14" xfId="0" applyFont="1" applyFill="1" applyBorder="1" applyAlignment="1" applyProtection="1">
      <alignment horizontal="left" vertical="top" wrapText="1"/>
    </xf>
    <xf numFmtId="0" fontId="12" fillId="5" borderId="44" xfId="0" applyFont="1" applyFill="1" applyBorder="1" applyAlignment="1" applyProtection="1">
      <alignment horizontal="left" vertical="top" wrapText="1"/>
    </xf>
    <xf numFmtId="0" fontId="12" fillId="3" borderId="40" xfId="0" applyFont="1" applyFill="1" applyBorder="1" applyAlignment="1">
      <alignment vertical="center" wrapText="1"/>
    </xf>
    <xf numFmtId="0" fontId="12" fillId="0" borderId="42" xfId="0" applyFont="1" applyFill="1" applyBorder="1" applyAlignment="1" applyProtection="1">
      <alignment vertical="top" wrapText="1"/>
      <protection locked="0"/>
    </xf>
    <xf numFmtId="0" fontId="12" fillId="0" borderId="4" xfId="0" applyFont="1" applyFill="1" applyBorder="1" applyAlignment="1" applyProtection="1">
      <alignment vertical="top" wrapText="1"/>
      <protection locked="0"/>
    </xf>
    <xf numFmtId="0" fontId="12" fillId="0" borderId="21" xfId="0" applyFont="1" applyFill="1" applyBorder="1" applyAlignment="1" applyProtection="1">
      <alignment vertical="top" wrapText="1"/>
      <protection locked="0"/>
    </xf>
    <xf numFmtId="0" fontId="12" fillId="0" borderId="41" xfId="0" applyFont="1" applyFill="1" applyBorder="1" applyAlignment="1" applyProtection="1">
      <alignment vertical="top" wrapText="1"/>
      <protection locked="0"/>
    </xf>
    <xf numFmtId="0" fontId="12" fillId="0" borderId="23" xfId="0" applyFont="1" applyFill="1" applyBorder="1" applyAlignment="1" applyProtection="1">
      <alignment vertical="top" wrapText="1"/>
      <protection locked="0"/>
    </xf>
    <xf numFmtId="0" fontId="12" fillId="0" borderId="24" xfId="0" applyFont="1" applyFill="1" applyBorder="1" applyAlignment="1" applyProtection="1">
      <alignment vertical="top" wrapText="1"/>
      <protection locked="0"/>
    </xf>
    <xf numFmtId="0" fontId="12" fillId="3" borderId="42" xfId="0" applyFont="1" applyFill="1" applyBorder="1" applyAlignment="1">
      <alignment vertical="top" wrapText="1"/>
    </xf>
    <xf numFmtId="0" fontId="12" fillId="3" borderId="4" xfId="0" applyFont="1" applyFill="1" applyBorder="1" applyAlignment="1">
      <alignment vertical="top" wrapText="1"/>
    </xf>
    <xf numFmtId="0" fontId="12" fillId="3" borderId="21" xfId="0" applyFont="1" applyFill="1" applyBorder="1" applyAlignment="1">
      <alignment vertical="top" wrapText="1"/>
    </xf>
    <xf numFmtId="0" fontId="15" fillId="2" borderId="0" xfId="0" applyFont="1" applyFill="1" applyAlignment="1">
      <alignment vertical="center"/>
    </xf>
    <xf numFmtId="0" fontId="13" fillId="2" borderId="56"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179" fontId="10" fillId="5" borderId="61" xfId="1" applyNumberFormat="1" applyFont="1" applyFill="1" applyBorder="1" applyAlignment="1" applyProtection="1">
      <alignment vertical="center" shrinkToFit="1"/>
      <protection hidden="1"/>
    </xf>
    <xf numFmtId="179" fontId="10" fillId="5" borderId="124" xfId="1" applyNumberFormat="1" applyFont="1" applyFill="1" applyBorder="1" applyAlignment="1" applyProtection="1">
      <alignment vertical="center" shrinkToFit="1"/>
      <protection hidden="1"/>
    </xf>
    <xf numFmtId="179" fontId="10" fillId="5" borderId="72" xfId="1" applyNumberFormat="1" applyFont="1" applyFill="1" applyBorder="1" applyAlignment="1" applyProtection="1">
      <alignment vertical="center" shrinkToFit="1"/>
      <protection hidden="1"/>
    </xf>
    <xf numFmtId="0" fontId="13" fillId="3" borderId="31" xfId="0" applyFont="1" applyFill="1" applyBorder="1" applyAlignment="1">
      <alignment horizontal="center" vertical="center" textRotation="255"/>
    </xf>
    <xf numFmtId="0" fontId="13" fillId="3" borderId="32" xfId="0" applyFont="1" applyFill="1" applyBorder="1" applyAlignment="1">
      <alignment horizontal="center" vertical="center" textRotation="255"/>
    </xf>
    <xf numFmtId="0" fontId="13" fillId="3" borderId="33" xfId="0" applyFont="1" applyFill="1" applyBorder="1" applyAlignment="1">
      <alignment horizontal="center" vertical="center" textRotation="255"/>
    </xf>
    <xf numFmtId="0" fontId="13" fillId="0" borderId="118" xfId="0" applyFont="1" applyFill="1" applyBorder="1" applyAlignment="1" applyProtection="1">
      <alignment vertical="top" wrapText="1"/>
      <protection locked="0"/>
    </xf>
    <xf numFmtId="0" fontId="0" fillId="0" borderId="118" xfId="0" applyBorder="1" applyAlignment="1" applyProtection="1">
      <alignment vertical="center"/>
      <protection locked="0"/>
    </xf>
    <xf numFmtId="0" fontId="13" fillId="0" borderId="73" xfId="0" applyFont="1" applyFill="1" applyBorder="1" applyAlignment="1" applyProtection="1">
      <alignment vertical="top" wrapText="1"/>
      <protection locked="0"/>
    </xf>
    <xf numFmtId="0" fontId="0" fillId="0" borderId="73" xfId="0" applyBorder="1" applyAlignment="1" applyProtection="1">
      <alignment vertical="center"/>
      <protection locked="0"/>
    </xf>
    <xf numFmtId="0" fontId="14" fillId="3" borderId="41"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120" xfId="0" applyFont="1" applyFill="1" applyBorder="1" applyAlignment="1">
      <alignment horizontal="left" vertical="center" wrapText="1"/>
    </xf>
    <xf numFmtId="0" fontId="13" fillId="3" borderId="119" xfId="0" applyFont="1" applyFill="1" applyBorder="1" applyAlignment="1">
      <alignment vertical="center" wrapText="1" shrinkToFit="1"/>
    </xf>
    <xf numFmtId="0" fontId="13" fillId="3" borderId="119" xfId="0" applyFont="1" applyFill="1" applyBorder="1" applyAlignment="1">
      <alignment vertical="center" shrinkToFit="1"/>
    </xf>
    <xf numFmtId="0" fontId="0" fillId="0" borderId="119" xfId="0" applyBorder="1" applyAlignment="1">
      <alignment vertical="center"/>
    </xf>
    <xf numFmtId="0" fontId="13" fillId="3" borderId="118" xfId="0" applyFont="1" applyFill="1" applyBorder="1" applyAlignment="1">
      <alignment vertical="center" wrapText="1" shrinkToFit="1"/>
    </xf>
    <xf numFmtId="0" fontId="13" fillId="3" borderId="118" xfId="0" applyFont="1" applyFill="1" applyBorder="1" applyAlignment="1">
      <alignment vertical="center" shrinkToFit="1"/>
    </xf>
    <xf numFmtId="0" fontId="0" fillId="0" borderId="118" xfId="0" applyBorder="1">
      <alignment vertical="center"/>
    </xf>
    <xf numFmtId="0" fontId="13" fillId="3" borderId="73" xfId="0" applyFont="1" applyFill="1" applyBorder="1" applyAlignment="1">
      <alignment vertical="center" shrinkToFit="1"/>
    </xf>
    <xf numFmtId="0" fontId="0" fillId="0" borderId="73" xfId="0" applyBorder="1" applyAlignment="1">
      <alignment vertical="center"/>
    </xf>
    <xf numFmtId="0" fontId="13" fillId="0" borderId="119" xfId="0" applyFont="1" applyFill="1" applyBorder="1" applyAlignment="1" applyProtection="1">
      <alignment vertical="top" wrapText="1"/>
      <protection locked="0"/>
    </xf>
    <xf numFmtId="0" fontId="0" fillId="0" borderId="119" xfId="0" applyBorder="1" applyAlignment="1" applyProtection="1">
      <alignment vertical="center"/>
      <protection locked="0"/>
    </xf>
    <xf numFmtId="0" fontId="51" fillId="3" borderId="13" xfId="0" applyFont="1" applyFill="1" applyBorder="1" applyAlignment="1">
      <alignment vertical="center" wrapText="1"/>
    </xf>
    <xf numFmtId="0" fontId="51" fillId="3" borderId="105" xfId="0" applyFont="1" applyFill="1" applyBorder="1" applyAlignment="1">
      <alignment vertical="center" wrapText="1"/>
    </xf>
    <xf numFmtId="0" fontId="13" fillId="3" borderId="6" xfId="0" applyFont="1" applyFill="1" applyBorder="1" applyAlignment="1">
      <alignment vertical="center" wrapText="1"/>
    </xf>
    <xf numFmtId="0" fontId="13" fillId="3" borderId="14" xfId="0" applyFont="1" applyFill="1" applyBorder="1" applyAlignment="1">
      <alignment vertical="center" wrapText="1"/>
    </xf>
    <xf numFmtId="0" fontId="13" fillId="3" borderId="107" xfId="0" applyFont="1" applyFill="1" applyBorder="1" applyAlignment="1">
      <alignment vertical="center" wrapText="1"/>
    </xf>
    <xf numFmtId="0" fontId="12" fillId="3" borderId="64" xfId="0" applyFont="1" applyFill="1" applyBorder="1" applyAlignment="1">
      <alignment vertical="center" wrapText="1"/>
    </xf>
    <xf numFmtId="0" fontId="12" fillId="3" borderId="5" xfId="0" applyFont="1" applyFill="1" applyBorder="1" applyAlignment="1">
      <alignment vertical="center" wrapText="1"/>
    </xf>
    <xf numFmtId="0" fontId="12" fillId="3" borderId="54" xfId="0" applyFont="1" applyFill="1" applyBorder="1" applyAlignment="1">
      <alignment vertical="center" wrapText="1"/>
    </xf>
    <xf numFmtId="0" fontId="12" fillId="3" borderId="36" xfId="0" applyFont="1" applyFill="1" applyBorder="1" applyAlignment="1">
      <alignment vertical="center" wrapText="1"/>
    </xf>
    <xf numFmtId="0" fontId="13" fillId="5" borderId="96" xfId="0" applyFont="1" applyFill="1" applyBorder="1" applyAlignment="1">
      <alignment horizontal="center" vertical="center"/>
    </xf>
    <xf numFmtId="0" fontId="13" fillId="5" borderId="97" xfId="0" applyFont="1" applyFill="1" applyBorder="1" applyAlignment="1">
      <alignment horizontal="center" vertical="center"/>
    </xf>
    <xf numFmtId="0" fontId="13" fillId="5" borderId="98" xfId="0" applyFont="1" applyFill="1" applyBorder="1" applyAlignment="1">
      <alignment horizontal="center" vertical="center"/>
    </xf>
    <xf numFmtId="0" fontId="13" fillId="5" borderId="99" xfId="0" applyFont="1" applyFill="1" applyBorder="1" applyAlignment="1">
      <alignment horizontal="center" vertical="center"/>
    </xf>
    <xf numFmtId="0" fontId="13" fillId="5" borderId="100" xfId="0" applyFont="1" applyFill="1" applyBorder="1" applyAlignment="1">
      <alignment horizontal="center" vertical="center"/>
    </xf>
    <xf numFmtId="0" fontId="13" fillId="5" borderId="101" xfId="0" applyFont="1" applyFill="1" applyBorder="1" applyAlignment="1">
      <alignment horizontal="center" vertical="center"/>
    </xf>
    <xf numFmtId="0" fontId="13" fillId="3" borderId="42" xfId="0" applyFont="1" applyFill="1" applyBorder="1" applyAlignment="1">
      <alignment vertical="center" wrapText="1"/>
    </xf>
    <xf numFmtId="0" fontId="13" fillId="3" borderId="4" xfId="0" applyFont="1" applyFill="1" applyBorder="1" applyAlignment="1">
      <alignment vertical="center" wrapText="1"/>
    </xf>
    <xf numFmtId="0" fontId="13" fillId="3" borderId="106" xfId="0" applyFont="1" applyFill="1" applyBorder="1" applyAlignment="1">
      <alignment vertical="center" wrapText="1"/>
    </xf>
    <xf numFmtId="0" fontId="13" fillId="3" borderId="42" xfId="0" applyFont="1" applyFill="1" applyBorder="1" applyAlignment="1">
      <alignment vertical="center" shrinkToFit="1"/>
    </xf>
    <xf numFmtId="0" fontId="13" fillId="3" borderId="4" xfId="0" applyFont="1" applyFill="1" applyBorder="1" applyAlignment="1">
      <alignment vertical="center" shrinkToFit="1"/>
    </xf>
    <xf numFmtId="0" fontId="51" fillId="3" borderId="4" xfId="0" applyFont="1" applyFill="1" applyBorder="1" applyAlignment="1">
      <alignment vertical="center" wrapText="1"/>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3" borderId="10" xfId="0" applyFont="1" applyFill="1" applyBorder="1" applyAlignment="1">
      <alignment horizontal="center" vertical="center"/>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3" fillId="3" borderId="31" xfId="0" applyFont="1" applyFill="1" applyBorder="1" applyAlignment="1">
      <alignment horizontal="left" vertical="center" shrinkToFit="1"/>
    </xf>
    <xf numFmtId="0" fontId="13" fillId="3" borderId="32" xfId="0" applyFont="1" applyFill="1" applyBorder="1" applyAlignment="1">
      <alignment horizontal="left" vertical="center" shrinkToFit="1"/>
    </xf>
    <xf numFmtId="0" fontId="13" fillId="3" borderId="33" xfId="0" applyFont="1" applyFill="1" applyBorder="1" applyAlignment="1">
      <alignment horizontal="left" vertical="center" shrinkToFit="1"/>
    </xf>
    <xf numFmtId="0" fontId="13" fillId="3" borderId="45" xfId="0" applyFont="1" applyFill="1" applyBorder="1" applyAlignment="1">
      <alignment horizontal="left" vertical="center" wrapText="1"/>
    </xf>
    <xf numFmtId="0" fontId="13" fillId="3" borderId="60" xfId="0" applyFont="1" applyFill="1" applyBorder="1" applyAlignment="1">
      <alignment horizontal="left" vertical="center" wrapText="1"/>
    </xf>
    <xf numFmtId="0" fontId="13" fillId="3" borderId="39" xfId="0" applyFont="1" applyFill="1" applyBorder="1" applyAlignment="1">
      <alignment horizontal="left" vertical="center" wrapText="1"/>
    </xf>
    <xf numFmtId="0" fontId="13" fillId="3" borderId="46" xfId="0" applyFont="1" applyFill="1" applyBorder="1" applyAlignment="1">
      <alignment vertical="center" shrinkToFit="1"/>
    </xf>
    <xf numFmtId="0" fontId="13" fillId="3" borderId="0" xfId="0" applyFont="1" applyFill="1" applyBorder="1" applyAlignment="1">
      <alignment vertical="center" shrinkToFit="1"/>
    </xf>
    <xf numFmtId="0" fontId="33" fillId="0" borderId="0" xfId="0" applyFont="1" applyAlignment="1">
      <alignment vertical="center" wrapText="1"/>
    </xf>
    <xf numFmtId="0" fontId="45" fillId="8" borderId="46" xfId="0" applyFont="1" applyFill="1" applyBorder="1" applyAlignment="1">
      <alignment vertical="center"/>
    </xf>
    <xf numFmtId="0" fontId="45" fillId="8" borderId="48" xfId="0" applyFont="1" applyFill="1" applyBorder="1" applyAlignment="1">
      <alignment vertical="center"/>
    </xf>
    <xf numFmtId="0" fontId="45" fillId="8" borderId="49" xfId="0" applyFont="1" applyFill="1" applyBorder="1" applyAlignment="1">
      <alignment vertical="center"/>
    </xf>
    <xf numFmtId="0" fontId="44" fillId="6" borderId="29" xfId="0" applyFont="1" applyFill="1" applyBorder="1" applyAlignment="1">
      <alignment horizontal="left" vertical="center" indent="1" shrinkToFit="1"/>
    </xf>
    <xf numFmtId="0" fontId="44" fillId="6" borderId="38" xfId="0" applyFont="1" applyFill="1" applyBorder="1" applyAlignment="1">
      <alignment horizontal="left" vertical="center" indent="1" shrinkToFit="1"/>
    </xf>
    <xf numFmtId="0" fontId="44" fillId="6" borderId="0" xfId="0" applyFont="1" applyFill="1" applyBorder="1" applyAlignment="1">
      <alignment horizontal="left" vertical="center" indent="1" shrinkToFit="1"/>
    </xf>
    <xf numFmtId="0" fontId="44" fillId="6" borderId="47" xfId="0" applyFont="1" applyFill="1" applyBorder="1" applyAlignment="1">
      <alignment horizontal="left" vertical="center" indent="1" shrinkToFit="1"/>
    </xf>
    <xf numFmtId="0" fontId="44" fillId="6" borderId="37" xfId="0" applyFont="1" applyFill="1" applyBorder="1" applyAlignment="1">
      <alignment horizontal="left" vertical="center" indent="1" shrinkToFit="1"/>
    </xf>
    <xf numFmtId="0" fontId="44" fillId="6" borderId="55" xfId="0" applyFont="1" applyFill="1" applyBorder="1" applyAlignment="1">
      <alignment horizontal="left" vertical="center" indent="1" shrinkToFit="1"/>
    </xf>
    <xf numFmtId="0" fontId="41" fillId="0" borderId="29" xfId="0" applyFont="1" applyBorder="1" applyAlignment="1">
      <alignment horizontal="left" vertical="top" wrapText="1"/>
    </xf>
    <xf numFmtId="0" fontId="41" fillId="0" borderId="0" xfId="0" applyFont="1" applyBorder="1" applyAlignment="1">
      <alignment horizontal="left" vertical="top" wrapText="1"/>
    </xf>
  </cellXfs>
  <cellStyles count="3">
    <cellStyle name="桁区切り" xfId="1" builtinId="6"/>
    <cellStyle name="標準" xfId="0" builtinId="0"/>
    <cellStyle name="標準 2" xfId="2" xr:uid="{E62E697B-26EB-4F4A-BAC5-4BD829F0FDB9}"/>
  </cellStyles>
  <dxfs count="311">
    <dxf>
      <fill>
        <patternFill>
          <bgColor rgb="FFFFFF99"/>
        </patternFill>
      </fill>
    </dxf>
    <dxf>
      <font>
        <color theme="1" tint="0.499984740745262"/>
      </font>
      <fill>
        <patternFill>
          <bgColor rgb="FFFFFF99"/>
        </patternFill>
      </fill>
    </dxf>
    <dxf>
      <font>
        <b/>
        <i val="0"/>
        <color rgb="FFFF0000"/>
      </font>
      <fill>
        <patternFill>
          <bgColor rgb="FFFFFF99"/>
        </patternFill>
      </fill>
    </dxf>
    <dxf>
      <font>
        <b/>
        <i val="0"/>
        <color rgb="FFFF0000"/>
      </font>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color theme="1" tint="0.499984740745262"/>
      </font>
      <fill>
        <patternFill>
          <bgColor rgb="FFFFFF99"/>
        </patternFill>
      </fill>
    </dxf>
    <dxf>
      <fill>
        <patternFill>
          <bgColor rgb="FFFFFF99"/>
        </patternFill>
      </fill>
    </dxf>
    <dxf>
      <font>
        <color theme="0" tint="-0.499984740745262"/>
      </font>
      <fill>
        <patternFill>
          <bgColor rgb="FFFFFF99"/>
        </patternFill>
      </fill>
    </dxf>
    <dxf>
      <fill>
        <patternFill>
          <bgColor rgb="FFFFFF99"/>
        </patternFill>
      </fill>
    </dxf>
    <dxf>
      <font>
        <b val="0"/>
        <i val="0"/>
        <color theme="1" tint="0.499984740745262"/>
      </font>
      <fill>
        <patternFill>
          <bgColor rgb="FFFFD5D5"/>
        </patternFill>
      </fill>
    </dxf>
    <dxf>
      <font>
        <b/>
        <i val="0"/>
        <color auto="1"/>
      </font>
      <fill>
        <patternFill>
          <bgColor rgb="FFFFFF99"/>
        </patternFill>
      </fill>
    </dxf>
    <dxf>
      <fill>
        <patternFill>
          <bgColor rgb="FFFFFF99"/>
        </patternFill>
      </fill>
    </dxf>
    <dxf>
      <fill>
        <patternFill>
          <bgColor rgb="FFFFFF99"/>
        </patternFill>
      </fill>
    </dxf>
    <dxf>
      <font>
        <b val="0"/>
        <i val="0"/>
        <color theme="1" tint="0.499984740745262"/>
      </font>
      <fill>
        <patternFill>
          <bgColor rgb="FFFFD5D5"/>
        </patternFill>
      </fill>
    </dxf>
    <dxf>
      <font>
        <b/>
        <i val="0"/>
      </font>
      <fill>
        <patternFill patternType="none">
          <bgColor auto="1"/>
        </patternFill>
      </fill>
    </dxf>
    <dxf>
      <font>
        <color theme="1" tint="0.499984740745262"/>
      </font>
      <fill>
        <patternFill>
          <bgColor rgb="FFFFD5D5"/>
        </patternFill>
      </fill>
    </dxf>
    <dxf>
      <font>
        <color theme="1" tint="0.499984740745262"/>
      </font>
      <fill>
        <patternFill>
          <bgColor rgb="FFFFD5D5"/>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i val="0"/>
        <strike val="0"/>
        <color auto="1"/>
      </font>
      <fill>
        <patternFill>
          <bgColor rgb="FFFFFF99"/>
        </patternFill>
      </fill>
    </dxf>
    <dxf>
      <font>
        <b/>
        <i val="0"/>
        <strike val="0"/>
        <color auto="1"/>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FF99"/>
        </patternFill>
      </fill>
    </dxf>
    <dxf>
      <font>
        <b val="0"/>
        <i val="0"/>
        <color theme="1" tint="0.499984740745262"/>
      </font>
      <fill>
        <patternFill>
          <bgColor rgb="FFFFD5D5"/>
        </patternFill>
      </fill>
    </dxf>
    <dxf>
      <font>
        <b val="0"/>
        <i val="0"/>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FF99"/>
        </patternFill>
      </fill>
    </dxf>
    <dxf>
      <font>
        <color theme="1" tint="0.499984740745262"/>
      </font>
      <fill>
        <patternFill>
          <bgColor rgb="FFFFFF99"/>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b/>
        <i val="0"/>
        <color rgb="FFFF0000"/>
      </font>
      <fill>
        <patternFill>
          <bgColor rgb="FFFFD5D5"/>
        </patternFill>
      </fill>
    </dxf>
    <dxf>
      <font>
        <color theme="1" tint="0.499984740745262"/>
      </font>
      <fill>
        <patternFill>
          <bgColor rgb="FFFFD5D5"/>
        </patternFill>
      </fill>
    </dxf>
    <dxf>
      <font>
        <b/>
        <i val="0"/>
        <color auto="1"/>
      </font>
      <fill>
        <patternFill>
          <bgColor rgb="FFFFD5D5"/>
        </patternFill>
      </fill>
    </dxf>
    <dxf>
      <font>
        <b/>
        <i val="0"/>
        <color auto="1"/>
      </font>
      <fill>
        <patternFill>
          <bgColor rgb="FFFFD5D5"/>
        </patternFill>
      </fill>
    </dxf>
    <dxf>
      <font>
        <b/>
        <i val="0"/>
        <color auto="1"/>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b/>
        <i val="0"/>
        <color auto="1"/>
      </font>
      <fill>
        <patternFill>
          <bgColor rgb="FFFFD5D5"/>
        </patternFill>
      </fill>
    </dxf>
    <dxf>
      <font>
        <color theme="1" tint="0.499984740745262"/>
      </font>
      <fill>
        <patternFill>
          <bgColor rgb="FFFFD5D5"/>
        </patternFill>
      </fill>
    </dxf>
    <dxf>
      <font>
        <color theme="1" tint="0.499984740745262"/>
      </font>
      <fill>
        <patternFill>
          <bgColor rgb="FFFFD5D5"/>
        </patternFill>
      </fill>
    </dxf>
    <dxf>
      <font>
        <color theme="1" tint="0.499984740745262"/>
      </font>
      <fill>
        <patternFill>
          <bgColor rgb="FFFFD5D5"/>
        </patternFill>
      </fill>
    </dxf>
  </dxfs>
  <tableStyles count="0" defaultTableStyle="TableStyleMedium2" defaultPivotStyle="PivotStyleLight16"/>
  <colors>
    <mruColors>
      <color rgb="FFFFCCCC"/>
      <color rgb="FFFFD5D5"/>
      <color rgb="FFFFE1E1"/>
      <color rgb="FFCCFFCC"/>
      <color rgb="FFCCFF99"/>
      <color rgb="FFFFFF99"/>
      <color rgb="FFDDF2FF"/>
      <color rgb="FFFFFFFF"/>
      <color rgb="FFFFFFCC"/>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136521</xdr:colOff>
      <xdr:row>4</xdr:row>
      <xdr:rowOff>317500</xdr:rowOff>
    </xdr:from>
    <xdr:to>
      <xdr:col>10</xdr:col>
      <xdr:colOff>1527175</xdr:colOff>
      <xdr:row>6</xdr:row>
      <xdr:rowOff>200025</xdr:rowOff>
    </xdr:to>
    <xdr:sp macro="" textlink="">
      <xdr:nvSpPr>
        <xdr:cNvPr id="2" name="四角形: 角を丸くする 1">
          <a:extLst>
            <a:ext uri="{FF2B5EF4-FFF2-40B4-BE49-F238E27FC236}">
              <a16:creationId xmlns:a16="http://schemas.microsoft.com/office/drawing/2014/main" id="{7F5278AD-812D-40BC-8F4E-47DB8B2544B6}"/>
            </a:ext>
          </a:extLst>
        </xdr:cNvPr>
        <xdr:cNvSpPr/>
      </xdr:nvSpPr>
      <xdr:spPr>
        <a:xfrm>
          <a:off x="7223121" y="1279525"/>
          <a:ext cx="4743454" cy="720725"/>
        </a:xfrm>
        <a:prstGeom prst="roundRect">
          <a:avLst>
            <a:gd name="adj" fmla="val 13498"/>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36000" bIns="36000" rtlCol="0" anchor="ctr"/>
        <a:lstStyle/>
        <a:p>
          <a:r>
            <a:rPr lang="ja-JP" altLang="en-US" sz="1000">
              <a:solidFill>
                <a:schemeClr val="lt1"/>
              </a:solidFill>
              <a:effectLst/>
              <a:latin typeface="Meiryo UI" panose="020B0604030504040204" pitchFamily="50" charset="-128"/>
              <a:ea typeface="Meiryo UI" panose="020B0604030504040204" pitchFamily="50" charset="-128"/>
              <a:cs typeface="+mn-cs"/>
            </a:rPr>
            <a:t>契約書における発効日、各報告書の提出期限に関わるため、</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a:p>
          <a:r>
            <a:rPr lang="ja-JP" altLang="en-US" sz="1000">
              <a:solidFill>
                <a:schemeClr val="lt1"/>
              </a:solidFill>
              <a:effectLst/>
              <a:latin typeface="Meiryo UI" panose="020B0604030504040204" pitchFamily="50" charset="-128"/>
              <a:ea typeface="Meiryo UI" panose="020B0604030504040204" pitchFamily="50" charset="-128"/>
              <a:cs typeface="+mn-cs"/>
            </a:rPr>
            <a:t>オンライン交流の開始日と終了日の日付を明確に記載してください。</a:t>
          </a:r>
          <a:endParaRPr lang="en-US" altLang="ja-JP" sz="1000">
            <a:solidFill>
              <a:schemeClr val="lt1"/>
            </a:solidFill>
            <a:effectLst/>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6</xdr:col>
      <xdr:colOff>952500</xdr:colOff>
      <xdr:row>6</xdr:row>
      <xdr:rowOff>184150</xdr:rowOff>
    </xdr:from>
    <xdr:to>
      <xdr:col>8</xdr:col>
      <xdr:colOff>0</xdr:colOff>
      <xdr:row>8</xdr:row>
      <xdr:rowOff>152400</xdr:rowOff>
    </xdr:to>
    <xdr:cxnSp macro="">
      <xdr:nvCxnSpPr>
        <xdr:cNvPr id="3" name="直線矢印コネクタ 2">
          <a:extLst>
            <a:ext uri="{FF2B5EF4-FFF2-40B4-BE49-F238E27FC236}">
              <a16:creationId xmlns:a16="http://schemas.microsoft.com/office/drawing/2014/main" id="{26D18E09-2B9F-46CB-832C-1E38D7AE7FA9}"/>
            </a:ext>
          </a:extLst>
        </xdr:cNvPr>
        <xdr:cNvCxnSpPr/>
      </xdr:nvCxnSpPr>
      <xdr:spPr>
        <a:xfrm flipH="1">
          <a:off x="6600825" y="1984375"/>
          <a:ext cx="723900" cy="377825"/>
        </a:xfrm>
        <a:prstGeom prst="straightConnector1">
          <a:avLst/>
        </a:prstGeom>
        <a:ln w="25400">
          <a:tailEnd type="stealth" w="lg" len="lg"/>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7</xdr:col>
      <xdr:colOff>152400</xdr:colOff>
      <xdr:row>1</xdr:row>
      <xdr:rowOff>28575</xdr:rowOff>
    </xdr:from>
    <xdr:to>
      <xdr:col>10</xdr:col>
      <xdr:colOff>1485900</xdr:colOff>
      <xdr:row>4</xdr:row>
      <xdr:rowOff>180975</xdr:rowOff>
    </xdr:to>
    <xdr:sp macro="" textlink="">
      <xdr:nvSpPr>
        <xdr:cNvPr id="9" name="正方形/長方形 8">
          <a:extLst>
            <a:ext uri="{FF2B5EF4-FFF2-40B4-BE49-F238E27FC236}">
              <a16:creationId xmlns:a16="http://schemas.microsoft.com/office/drawing/2014/main" id="{B1D420F6-71A4-4E52-8DF9-E996A79C245D}"/>
            </a:ext>
          </a:extLst>
        </xdr:cNvPr>
        <xdr:cNvSpPr/>
      </xdr:nvSpPr>
      <xdr:spPr>
        <a:xfrm>
          <a:off x="7239000" y="219075"/>
          <a:ext cx="4686300" cy="923925"/>
        </a:xfrm>
        <a:prstGeom prst="rect">
          <a:avLst/>
        </a:prstGeom>
        <a:solidFill>
          <a:srgbClr val="FFD5D5"/>
        </a:solidFill>
        <a:ln w="28575">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en-US" altLang="ja-JP" sz="1000" b="1" i="0" baseline="0">
              <a:solidFill>
                <a:srgbClr val="FF0000"/>
              </a:solidFill>
              <a:effectLst/>
              <a:latin typeface="Meiryo UI" panose="020B0604030504040204" pitchFamily="50" charset="-128"/>
              <a:ea typeface="Meiryo UI" panose="020B0604030504040204" pitchFamily="50" charset="-128"/>
              <a:cs typeface="+mn-cs"/>
            </a:rPr>
            <a:t>※</a:t>
          </a:r>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ピンク塗りつぶし箇所</a:t>
          </a:r>
          <a:r>
            <a:rPr lang="ja-JP" altLang="ja-JP" sz="1000" b="1" i="0" baseline="0">
              <a:solidFill>
                <a:srgbClr val="FF0000"/>
              </a:solidFill>
              <a:effectLst/>
              <a:latin typeface="Meiryo UI" panose="020B0604030504040204" pitchFamily="50" charset="-128"/>
              <a:ea typeface="Meiryo UI" panose="020B0604030504040204" pitchFamily="50" charset="-128"/>
              <a:cs typeface="+mn-cs"/>
            </a:rPr>
            <a:t>については</a:t>
          </a:r>
          <a:endParaRPr lang="en-US" altLang="ja-JP" sz="1000" b="1" i="0" baseline="0">
            <a:solidFill>
              <a:srgbClr val="FF0000"/>
            </a:solidFill>
            <a:effectLst/>
            <a:latin typeface="Meiryo UI" panose="020B0604030504040204" pitchFamily="50" charset="-128"/>
            <a:ea typeface="Meiryo UI" panose="020B0604030504040204" pitchFamily="50" charset="-128"/>
            <a:cs typeface="+mn-cs"/>
          </a:endParaRPr>
        </a:p>
        <a:p>
          <a:pPr eaLnBrk="1" fontAlgn="auto" latinLnBrk="0" hangingPunct="1"/>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a:t>
          </a:r>
          <a:r>
            <a:rPr lang="ja-JP" altLang="ja-JP" sz="1000" b="1" i="0" baseline="0">
              <a:solidFill>
                <a:srgbClr val="FF0000"/>
              </a:solidFill>
              <a:effectLst/>
              <a:latin typeface="Meiryo UI" panose="020B0604030504040204" pitchFamily="50" charset="-128"/>
              <a:ea typeface="Meiryo UI" panose="020B0604030504040204" pitchFamily="50" charset="-128"/>
              <a:cs typeface="+mn-cs"/>
            </a:rPr>
            <a:t>招へいプログラム</a:t>
          </a:r>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の業務計画書」から</a:t>
          </a:r>
          <a:r>
            <a:rPr lang="ja-JP" altLang="ja-JP" sz="1000" b="1" i="0" baseline="0">
              <a:solidFill>
                <a:srgbClr val="FF0000"/>
              </a:solidFill>
              <a:effectLst/>
              <a:latin typeface="Meiryo UI" panose="020B0604030504040204" pitchFamily="50" charset="-128"/>
              <a:ea typeface="Meiryo UI" panose="020B0604030504040204" pitchFamily="50" charset="-128"/>
              <a:cs typeface="+mn-cs"/>
            </a:rPr>
            <a:t>「コピー」し、「貼り付け」できます。</a:t>
          </a:r>
          <a:endParaRPr lang="ja-JP" altLang="ja-JP" sz="1000">
            <a:solidFill>
              <a:srgbClr val="FF0000"/>
            </a:solidFill>
            <a:effectLst/>
            <a:latin typeface="Meiryo UI" panose="020B0604030504040204" pitchFamily="50" charset="-128"/>
            <a:ea typeface="Meiryo UI" panose="020B0604030504040204" pitchFamily="50" charset="-128"/>
          </a:endParaRPr>
        </a:p>
        <a:p>
          <a:pPr eaLnBrk="1" fontAlgn="auto" latinLnBrk="0" hangingPunct="1"/>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役職、氏名、連絡先等、</a:t>
          </a:r>
          <a:r>
            <a:rPr lang="ja-JP" altLang="ja-JP" sz="1000" b="1" i="0" baseline="0">
              <a:solidFill>
                <a:srgbClr val="FF0000"/>
              </a:solidFill>
              <a:effectLst/>
              <a:latin typeface="Meiryo UI" panose="020B0604030504040204" pitchFamily="50" charset="-128"/>
              <a:ea typeface="Meiryo UI" panose="020B0604030504040204" pitchFamily="50" charset="-128"/>
              <a:cs typeface="+mn-cs"/>
            </a:rPr>
            <a:t>情報を更新する必要がある場合は適宜修正してください。</a:t>
          </a:r>
          <a:endParaRPr kumimoji="1" lang="ja-JP" altLang="en-US" sz="1000">
            <a:solidFill>
              <a:srgbClr val="FF0000"/>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7</xdr:col>
      <xdr:colOff>133350</xdr:colOff>
      <xdr:row>22</xdr:row>
      <xdr:rowOff>1</xdr:rowOff>
    </xdr:from>
    <xdr:to>
      <xdr:col>10</xdr:col>
      <xdr:colOff>714375</xdr:colOff>
      <xdr:row>26</xdr:row>
      <xdr:rowOff>552451</xdr:rowOff>
    </xdr:to>
    <xdr:sp macro="" textlink="">
      <xdr:nvSpPr>
        <xdr:cNvPr id="4" name="四角形: 角を丸くする 3">
          <a:extLst>
            <a:ext uri="{FF2B5EF4-FFF2-40B4-BE49-F238E27FC236}">
              <a16:creationId xmlns:a16="http://schemas.microsoft.com/office/drawing/2014/main" id="{72241434-43BE-4CC6-AFD3-268AAEE06E11}"/>
            </a:ext>
          </a:extLst>
        </xdr:cNvPr>
        <xdr:cNvSpPr/>
      </xdr:nvSpPr>
      <xdr:spPr>
        <a:xfrm>
          <a:off x="7715250" y="6591301"/>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印刷範囲の初期設定は参加機関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4</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までとなっています。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以降に記入する場合は、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印刷範囲を変更してください。</a:t>
          </a:r>
          <a:endParaRPr kumimoji="1" lang="ja-JP" altLang="en-US" sz="1000" b="0">
            <a:solidFill>
              <a:schemeClr val="bg1"/>
            </a:solidFill>
          </a:endParaRPr>
        </a:p>
      </xdr:txBody>
    </xdr:sp>
    <xdr:clientData fLocksWithSheet="0" fPrintsWithSheet="0"/>
  </xdr:twoCellAnchor>
</xdr:wsDr>
</file>

<file path=xl/drawings/drawing3.xml><?xml version="1.0" encoding="utf-8"?>
<xdr:wsDr xmlns:xdr="http://schemas.openxmlformats.org/drawingml/2006/spreadsheetDrawing" xmlns:a="http://schemas.openxmlformats.org/drawingml/2006/main">
  <xdr:twoCellAnchor>
    <xdr:from>
      <xdr:col>12</xdr:col>
      <xdr:colOff>66675</xdr:colOff>
      <xdr:row>3</xdr:row>
      <xdr:rowOff>161924</xdr:rowOff>
    </xdr:from>
    <xdr:to>
      <xdr:col>16</xdr:col>
      <xdr:colOff>466724</xdr:colOff>
      <xdr:row>15</xdr:row>
      <xdr:rowOff>38100</xdr:rowOff>
    </xdr:to>
    <xdr:sp macro="" textlink="">
      <xdr:nvSpPr>
        <xdr:cNvPr id="2" name="四角形: 角を丸くする 1">
          <a:extLst>
            <a:ext uri="{FF2B5EF4-FFF2-40B4-BE49-F238E27FC236}">
              <a16:creationId xmlns:a16="http://schemas.microsoft.com/office/drawing/2014/main" id="{503F1A68-91D6-44B8-BF84-BF77411CE39C}"/>
            </a:ext>
          </a:extLst>
        </xdr:cNvPr>
        <xdr:cNvSpPr/>
      </xdr:nvSpPr>
      <xdr:spPr>
        <a:xfrm>
          <a:off x="7762875" y="800099"/>
          <a:ext cx="3448049" cy="1952626"/>
        </a:xfrm>
        <a:prstGeom prst="roundRect">
          <a:avLst>
            <a:gd name="adj" fmla="val 384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ctr"/>
        <a:lstStyle/>
        <a:p>
          <a:pPr algn="l"/>
          <a:r>
            <a:rPr kumimoji="1" lang="ja-JP" altLang="en-US" sz="1000">
              <a:latin typeface="Meiryo UI" panose="020B0604030504040204" pitchFamily="50" charset="-128"/>
              <a:ea typeface="Meiryo UI" panose="020B0604030504040204" pitchFamily="50" charset="-128"/>
            </a:rPr>
            <a:t>　「参加国」</a:t>
          </a:r>
          <a:r>
            <a:rPr kumimoji="1" lang="ja-JP" altLang="en-US" sz="1000" baseline="0">
              <a:latin typeface="Meiryo UI" panose="020B0604030504040204" pitchFamily="50" charset="-128"/>
              <a:ea typeface="Meiryo UI" panose="020B0604030504040204" pitchFamily="50" charset="-128"/>
            </a:rPr>
            <a:t> </a:t>
          </a:r>
          <a:r>
            <a:rPr kumimoji="1" lang="ja-JP" altLang="en-US" sz="1000">
              <a:latin typeface="Meiryo UI" panose="020B0604030504040204" pitchFamily="50" charset="-128"/>
              <a:ea typeface="Meiryo UI" panose="020B0604030504040204" pitchFamily="50" charset="-128"/>
            </a:rPr>
            <a:t>「参加機関名」は自動入力、</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「合計」は自動計算されるので、</a:t>
          </a:r>
          <a:endParaRPr kumimoji="1" lang="en-US" altLang="ja-JP" sz="1000">
            <a:latin typeface="Meiryo UI" panose="020B0604030504040204" pitchFamily="50" charset="-128"/>
            <a:ea typeface="Meiryo UI" panose="020B0604030504040204" pitchFamily="50" charset="-128"/>
          </a:endParaRPr>
        </a:p>
        <a:p>
          <a:pPr algn="l"/>
          <a:r>
            <a:rPr kumimoji="1" lang="ja-JP" altLang="en-US" sz="1000">
              <a:latin typeface="Meiryo UI" panose="020B0604030504040204" pitchFamily="50" charset="-128"/>
              <a:ea typeface="Meiryo UI" panose="020B0604030504040204" pitchFamily="50" charset="-128"/>
            </a:rPr>
            <a:t>　参加機関別、属性別の招へい者の</a:t>
          </a:r>
          <a:r>
            <a:rPr kumimoji="1" lang="ja-JP" altLang="en-US" sz="1000" b="1" u="sng">
              <a:solidFill>
                <a:schemeClr val="bg1"/>
              </a:solidFill>
              <a:latin typeface="Meiryo UI" panose="020B0604030504040204" pitchFamily="50" charset="-128"/>
              <a:ea typeface="Meiryo UI" panose="020B0604030504040204" pitchFamily="50" charset="-128"/>
            </a:rPr>
            <a:t>人数</a:t>
          </a:r>
          <a:r>
            <a:rPr kumimoji="1" lang="ja-JP" altLang="en-US" sz="1000" b="0" u="none">
              <a:solidFill>
                <a:schemeClr val="bg1"/>
              </a:solidFill>
              <a:latin typeface="Meiryo UI" panose="020B0604030504040204" pitchFamily="50" charset="-128"/>
              <a:ea typeface="Meiryo UI" panose="020B0604030504040204" pitchFamily="50" charset="-128"/>
            </a:rPr>
            <a:t>を</a:t>
          </a:r>
          <a:r>
            <a:rPr kumimoji="1" lang="ja-JP" altLang="en-US" sz="1000" b="0" u="none">
              <a:latin typeface="Meiryo UI" panose="020B0604030504040204" pitchFamily="50" charset="-128"/>
              <a:ea typeface="Meiryo UI" panose="020B0604030504040204" pitchFamily="50" charset="-128"/>
            </a:rPr>
            <a:t>入</a:t>
          </a:r>
          <a:r>
            <a:rPr kumimoji="1" lang="ja-JP" altLang="en-US" sz="1000">
              <a:latin typeface="Meiryo UI" panose="020B0604030504040204" pitchFamily="50" charset="-128"/>
              <a:ea typeface="Meiryo UI" panose="020B0604030504040204" pitchFamily="50" charset="-128"/>
            </a:rPr>
            <a:t>力してください。</a:t>
          </a:r>
          <a:endParaRPr kumimoji="1" lang="en-US" altLang="ja-JP" sz="1000">
            <a:latin typeface="Meiryo UI" panose="020B0604030504040204" pitchFamily="50" charset="-128"/>
            <a:ea typeface="Meiryo UI" panose="020B0604030504040204" pitchFamily="50" charset="-128"/>
          </a:endParaRPr>
        </a:p>
        <a:p>
          <a:pPr algn="l"/>
          <a:endParaRPr kumimoji="1" lang="en-US" altLang="ja-JP" sz="1000">
            <a:latin typeface="Meiryo UI" panose="020B0604030504040204" pitchFamily="50" charset="-128"/>
            <a:ea typeface="Meiryo UI" panose="020B0604030504040204" pitchFamily="50" charset="-128"/>
          </a:endParaRPr>
        </a:p>
        <a:p>
          <a:pPr algn="l"/>
          <a:r>
            <a:rPr kumimoji="1" lang="ja-JP" altLang="en-US" sz="1000" b="1">
              <a:solidFill>
                <a:srgbClr val="FFFF00"/>
              </a:solidFill>
              <a:latin typeface="Meiryo UI" panose="020B0604030504040204" pitchFamily="50" charset="-128"/>
              <a:ea typeface="Meiryo UI" panose="020B0604030504040204" pitchFamily="50" charset="-128"/>
            </a:rPr>
            <a:t>　</a:t>
          </a:r>
          <a:r>
            <a:rPr kumimoji="1" lang="en-US" altLang="ja-JP" sz="1000" b="1">
              <a:solidFill>
                <a:srgbClr val="FFFF00"/>
              </a:solidFill>
              <a:latin typeface="Meiryo UI" panose="020B0604030504040204" pitchFamily="50" charset="-128"/>
              <a:ea typeface="Meiryo UI" panose="020B0604030504040204" pitchFamily="50" charset="-128"/>
            </a:rPr>
            <a:t>※</a:t>
          </a:r>
          <a:r>
            <a:rPr kumimoji="1" lang="ja-JP" altLang="en-US" sz="1000" b="1">
              <a:solidFill>
                <a:srgbClr val="FFFF00"/>
              </a:solidFill>
              <a:latin typeface="Meiryo UI" panose="020B0604030504040204" pitchFamily="50" charset="-128"/>
              <a:ea typeface="Meiryo UI" panose="020B0604030504040204" pitchFamily="50" charset="-128"/>
            </a:rPr>
            <a:t>代替オンライン交流参加者の「参加者修了報告書」の</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r>
            <a:rPr kumimoji="1" lang="ja-JP" altLang="en-US" sz="1000" b="1">
              <a:solidFill>
                <a:srgbClr val="FFFF00"/>
              </a:solidFill>
              <a:latin typeface="Meiryo UI" panose="020B0604030504040204" pitchFamily="50" charset="-128"/>
              <a:ea typeface="Meiryo UI" panose="020B0604030504040204" pitchFamily="50" charset="-128"/>
            </a:rPr>
            <a:t>　　 提出は不要です。</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r>
            <a:rPr kumimoji="1" lang="en-US" altLang="ja-JP" sz="1000" b="1">
              <a:solidFill>
                <a:srgbClr val="FFFF00"/>
              </a:solidFill>
              <a:latin typeface="Meiryo UI" panose="020B0604030504040204" pitchFamily="50" charset="-128"/>
              <a:ea typeface="Meiryo UI" panose="020B0604030504040204" pitchFamily="50" charset="-128"/>
            </a:rPr>
            <a:t>     </a:t>
          </a:r>
          <a:r>
            <a:rPr kumimoji="1" lang="ja-JP" altLang="en-US" sz="1000" b="1">
              <a:solidFill>
                <a:srgbClr val="FFFF00"/>
              </a:solidFill>
              <a:latin typeface="Meiryo UI" panose="020B0604030504040204" pitchFamily="50" charset="-128"/>
              <a:ea typeface="Meiryo UI" panose="020B0604030504040204" pitchFamily="50" charset="-128"/>
            </a:rPr>
            <a:t>さくらサイエンスクラブへも加入とはならず、</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r>
            <a:rPr kumimoji="1" lang="en-US" altLang="ja-JP" sz="1000" b="1">
              <a:solidFill>
                <a:srgbClr val="FFFF00"/>
              </a:solidFill>
              <a:latin typeface="Meiryo UI" panose="020B0604030504040204" pitchFamily="50" charset="-128"/>
              <a:ea typeface="Meiryo UI" panose="020B0604030504040204" pitchFamily="50" charset="-128"/>
            </a:rPr>
            <a:t>     </a:t>
          </a:r>
          <a:r>
            <a:rPr kumimoji="1" lang="ja-JP" altLang="en-US" sz="1000" b="1">
              <a:solidFill>
                <a:srgbClr val="FFFF00"/>
              </a:solidFill>
              <a:latin typeface="Meiryo UI" panose="020B0604030504040204" pitchFamily="50" charset="-128"/>
              <a:ea typeface="Meiryo UI" panose="020B0604030504040204" pitchFamily="50" charset="-128"/>
            </a:rPr>
            <a:t>「修了証」も発行しません。</a:t>
          </a:r>
          <a:endParaRPr kumimoji="1" lang="en-US" altLang="ja-JP" sz="1000" b="1">
            <a:solidFill>
              <a:srgbClr val="FFFF00"/>
            </a:solidFill>
            <a:latin typeface="Meiryo UI" panose="020B0604030504040204" pitchFamily="50" charset="-128"/>
            <a:ea typeface="Meiryo UI" panose="020B0604030504040204" pitchFamily="50" charset="-128"/>
          </a:endParaRPr>
        </a:p>
        <a:p>
          <a:pPr algn="l"/>
          <a:endParaRPr kumimoji="1" lang="ja-JP" altLang="en-US" sz="1000"/>
        </a:p>
      </xdr:txBody>
    </xdr:sp>
    <xdr:clientData fPrintsWithSheet="0"/>
  </xdr:twoCellAnchor>
  <xdr:twoCellAnchor editAs="oneCell">
    <xdr:from>
      <xdr:col>12</xdr:col>
      <xdr:colOff>85725</xdr:colOff>
      <xdr:row>25</xdr:row>
      <xdr:rowOff>19050</xdr:rowOff>
    </xdr:from>
    <xdr:to>
      <xdr:col>15</xdr:col>
      <xdr:colOff>666750</xdr:colOff>
      <xdr:row>57</xdr:row>
      <xdr:rowOff>114300</xdr:rowOff>
    </xdr:to>
    <xdr:sp macro="" textlink="">
      <xdr:nvSpPr>
        <xdr:cNvPr id="4" name="四角形: 角を丸くする 3">
          <a:extLst>
            <a:ext uri="{FF2B5EF4-FFF2-40B4-BE49-F238E27FC236}">
              <a16:creationId xmlns:a16="http://schemas.microsoft.com/office/drawing/2014/main" id="{FFE818B5-6F8D-4B71-A4EB-B5EF5FAF963C}"/>
            </a:ext>
          </a:extLst>
        </xdr:cNvPr>
        <xdr:cNvSpPr/>
      </xdr:nvSpPr>
      <xdr:spPr>
        <a:xfrm>
          <a:off x="7781925" y="4448175"/>
          <a:ext cx="2867025" cy="1314450"/>
        </a:xfrm>
        <a:prstGeom prst="roundRect">
          <a:avLst>
            <a:gd name="adj" fmla="val 9368"/>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ysClr val="windowText" lastClr="000000"/>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参加機関が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以上の場合は、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29</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」と「行</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55</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」を選択し、右クリック</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「再表示」を選択すると行が増えます。</a:t>
          </a:r>
          <a:endParaRPr kumimoji="1" lang="ja-JP" altLang="en-US" sz="1000" b="0">
            <a:solidFill>
              <a:schemeClr val="bg1"/>
            </a:solidFill>
          </a:endParaRPr>
        </a:p>
      </xdr:txBody>
    </xdr:sp>
    <xdr:clientData fLocksWithSheet="0" fPrintsWithSheet="0"/>
  </xdr:twoCellAnchor>
</xdr:wsDr>
</file>

<file path=xl/drawings/drawing4.xml><?xml version="1.0" encoding="utf-8"?>
<xdr:wsDr xmlns:xdr="http://schemas.openxmlformats.org/drawingml/2006/spreadsheetDrawing" xmlns:a="http://schemas.openxmlformats.org/drawingml/2006/main">
  <xdr:twoCellAnchor>
    <xdr:from>
      <xdr:col>6</xdr:col>
      <xdr:colOff>100330</xdr:colOff>
      <xdr:row>0</xdr:row>
      <xdr:rowOff>73660</xdr:rowOff>
    </xdr:from>
    <xdr:to>
      <xdr:col>8</xdr:col>
      <xdr:colOff>1402080</xdr:colOff>
      <xdr:row>3</xdr:row>
      <xdr:rowOff>21590</xdr:rowOff>
    </xdr:to>
    <xdr:sp macro="" textlink="">
      <xdr:nvSpPr>
        <xdr:cNvPr id="3" name="正方形/長方形 2">
          <a:extLst>
            <a:ext uri="{FF2B5EF4-FFF2-40B4-BE49-F238E27FC236}">
              <a16:creationId xmlns:a16="http://schemas.microsoft.com/office/drawing/2014/main" id="{E12F2B4C-5765-456F-8330-0CC785520FFB}"/>
            </a:ext>
          </a:extLst>
        </xdr:cNvPr>
        <xdr:cNvSpPr/>
      </xdr:nvSpPr>
      <xdr:spPr>
        <a:xfrm>
          <a:off x="7453630" y="73660"/>
          <a:ext cx="4204970" cy="732790"/>
        </a:xfrm>
        <a:prstGeom prst="rect">
          <a:avLst/>
        </a:prstGeom>
        <a:solidFill>
          <a:srgbClr val="FFD5D5"/>
        </a:solidFill>
        <a:ln w="28575">
          <a:solidFill>
            <a:srgbClr val="FFCCCC"/>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eaLnBrk="1" fontAlgn="auto" latinLnBrk="0" hangingPunct="1"/>
          <a:r>
            <a:rPr lang="en-US" altLang="ja-JP" sz="1000" b="1" i="0" baseline="0">
              <a:solidFill>
                <a:srgbClr val="FF0000"/>
              </a:solidFill>
              <a:effectLst/>
              <a:latin typeface="Meiryo UI" panose="020B0604030504040204" pitchFamily="50" charset="-128"/>
              <a:ea typeface="Meiryo UI" panose="020B0604030504040204" pitchFamily="50" charset="-128"/>
              <a:cs typeface="+mn-cs"/>
            </a:rPr>
            <a:t>※</a:t>
          </a:r>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ピンク塗りつぶし箇所</a:t>
          </a:r>
          <a:r>
            <a:rPr lang="ja-JP" altLang="ja-JP" sz="1000" b="1" i="0" baseline="0">
              <a:solidFill>
                <a:srgbClr val="FF0000"/>
              </a:solidFill>
              <a:effectLst/>
              <a:latin typeface="Meiryo UI" panose="020B0604030504040204" pitchFamily="50" charset="-128"/>
              <a:ea typeface="Meiryo UI" panose="020B0604030504040204" pitchFamily="50" charset="-128"/>
              <a:cs typeface="+mn-cs"/>
            </a:rPr>
            <a:t>については</a:t>
          </a:r>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採択時点の情報となりますので、</a:t>
          </a:r>
          <a:endParaRPr lang="en-US" altLang="ja-JP" sz="1000" b="1" i="0" baseline="0">
            <a:solidFill>
              <a:srgbClr val="FF0000"/>
            </a:solidFill>
            <a:effectLst/>
            <a:latin typeface="Meiryo UI" panose="020B0604030504040204" pitchFamily="50" charset="-128"/>
            <a:ea typeface="Meiryo UI" panose="020B0604030504040204" pitchFamily="50" charset="-128"/>
            <a:cs typeface="+mn-cs"/>
          </a:endParaRPr>
        </a:p>
        <a:p>
          <a:pPr eaLnBrk="1" fontAlgn="auto" latinLnBrk="0" hangingPunct="1"/>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「採択時の</a:t>
          </a:r>
          <a:r>
            <a:rPr lang="ja-JP" altLang="ja-JP" sz="1000" b="1" i="0" baseline="0">
              <a:solidFill>
                <a:srgbClr val="FF0000"/>
              </a:solidFill>
              <a:effectLst/>
              <a:latin typeface="Meiryo UI" panose="020B0604030504040204" pitchFamily="50" charset="-128"/>
              <a:ea typeface="Meiryo UI" panose="020B0604030504040204" pitchFamily="50" charset="-128"/>
              <a:cs typeface="+mn-cs"/>
            </a:rPr>
            <a:t>招へいプログラム</a:t>
          </a:r>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の交流計画書」から転記してください。</a:t>
          </a:r>
          <a:endParaRPr lang="ja-JP" altLang="ja-JP" sz="1000">
            <a:solidFill>
              <a:srgbClr val="FF0000"/>
            </a:solidFill>
            <a:effectLst/>
            <a:latin typeface="Meiryo UI" panose="020B0604030504040204" pitchFamily="50" charset="-128"/>
            <a:ea typeface="Meiryo UI" panose="020B0604030504040204" pitchFamily="50" charset="-128"/>
          </a:endParaRPr>
        </a:p>
        <a:p>
          <a:pPr eaLnBrk="1" fontAlgn="auto" latinLnBrk="0" hangingPunct="1"/>
          <a:r>
            <a:rPr lang="ja-JP" altLang="en-US" sz="1000" b="1" i="0" baseline="0">
              <a:solidFill>
                <a:srgbClr val="FF0000"/>
              </a:solidFill>
              <a:effectLst/>
              <a:latin typeface="Meiryo UI" panose="020B0604030504040204" pitchFamily="50" charset="-128"/>
              <a:ea typeface="Meiryo UI" panose="020B0604030504040204" pitchFamily="50" charset="-128"/>
              <a:cs typeface="+mn-cs"/>
            </a:rPr>
            <a:t>内容は修正しないようお願いします。</a:t>
          </a:r>
          <a:endParaRPr kumimoji="1" lang="ja-JP" altLang="en-US" sz="1000">
            <a:solidFill>
              <a:srgbClr val="FF0000"/>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editAs="oneCell">
    <xdr:from>
      <xdr:col>13</xdr:col>
      <xdr:colOff>123824</xdr:colOff>
      <xdr:row>1</xdr:row>
      <xdr:rowOff>1239</xdr:rowOff>
    </xdr:from>
    <xdr:to>
      <xdr:col>21</xdr:col>
      <xdr:colOff>1905</xdr:colOff>
      <xdr:row>12</xdr:row>
      <xdr:rowOff>361949</xdr:rowOff>
    </xdr:to>
    <xdr:sp macro="" textlink="">
      <xdr:nvSpPr>
        <xdr:cNvPr id="4" name="四角形: 角を丸くする 3">
          <a:extLst>
            <a:ext uri="{FF2B5EF4-FFF2-40B4-BE49-F238E27FC236}">
              <a16:creationId xmlns:a16="http://schemas.microsoft.com/office/drawing/2014/main" id="{7434DAA5-840C-4DD9-943C-33BEB5078F58}"/>
            </a:ext>
          </a:extLst>
        </xdr:cNvPr>
        <xdr:cNvSpPr/>
      </xdr:nvSpPr>
      <xdr:spPr>
        <a:xfrm>
          <a:off x="10439399" y="201264"/>
          <a:ext cx="2811781" cy="3265835"/>
        </a:xfrm>
        <a:prstGeom prst="roundRect">
          <a:avLst>
            <a:gd name="adj" fmla="val 609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nSpc>
              <a:spcPts val="1400"/>
            </a:lnSpc>
          </a:pPr>
          <a:r>
            <a:rPr kumimoji="1" lang="ja-JP" altLang="en-US" sz="1000" b="0">
              <a:solidFill>
                <a:schemeClr val="bg1"/>
              </a:solidFill>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注意</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a:t>
          </a: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実施協定書で定める発効日以前に</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発注した経費は計上できません。</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〇計上した経費は、プログラム終了後</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30</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日以内または</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2024</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年</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3</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月</a:t>
          </a:r>
          <a:r>
            <a:rPr kumimoji="1" lang="en-US" altLang="ja-JP" sz="1000" b="0">
              <a:solidFill>
                <a:schemeClr val="bg1"/>
              </a:solidFill>
              <a:effectLst/>
              <a:latin typeface="Meiryo UI" panose="020B0604030504040204" pitchFamily="50" charset="-128"/>
              <a:ea typeface="Meiryo UI" panose="020B0604030504040204" pitchFamily="50" charset="-128"/>
              <a:cs typeface="+mn-cs"/>
            </a:rPr>
            <a:t>15</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日</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のいずれか早い日までに</a:t>
          </a:r>
          <a:r>
            <a:rPr kumimoji="1" lang="ja-JP" altLang="en-US" sz="1000" b="0">
              <a:solidFill>
                <a:schemeClr val="bg1"/>
              </a:solidFill>
              <a:effectLst/>
              <a:latin typeface="Meiryo UI" panose="020B0604030504040204" pitchFamily="50" charset="-128"/>
              <a:ea typeface="Meiryo UI" panose="020B0604030504040204" pitchFamily="50" charset="-128"/>
              <a:cs typeface="+mn-cs"/>
            </a:rPr>
            <a:t>、</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支払いを</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a:solidFill>
                <a:schemeClr val="bg1"/>
              </a:solidFill>
              <a:effectLst/>
              <a:latin typeface="Meiryo UI" panose="020B0604030504040204" pitchFamily="50" charset="-128"/>
              <a:ea typeface="Meiryo UI" panose="020B0604030504040204" pitchFamily="50" charset="-128"/>
              <a:cs typeface="+mn-cs"/>
            </a:rPr>
            <a:t>　　</a:t>
          </a:r>
          <a:r>
            <a:rPr kumimoji="1" lang="ja-JP" altLang="ja-JP" sz="1000" b="0">
              <a:solidFill>
                <a:schemeClr val="bg1"/>
              </a:solidFill>
              <a:effectLst/>
              <a:latin typeface="Meiryo UI" panose="020B0604030504040204" pitchFamily="50" charset="-128"/>
              <a:ea typeface="Meiryo UI" panose="020B0604030504040204" pitchFamily="50" charset="-128"/>
              <a:cs typeface="+mn-cs"/>
            </a:rPr>
            <a:t>完了する必要があります。</a:t>
          </a:r>
          <a:endParaRPr kumimoji="1" lang="en-US" altLang="ja-JP" sz="1000" b="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lang="ja-JP" altLang="ja-JP" sz="1000" b="0">
            <a:solidFill>
              <a:schemeClr val="bg1"/>
            </a:solidFill>
            <a:effectLst/>
            <a:latin typeface="Meiryo UI" panose="020B0604030504040204" pitchFamily="50" charset="-128"/>
            <a:ea typeface="Meiryo UI" panose="020B0604030504040204" pitchFamily="50" charset="-128"/>
          </a:endParaRPr>
        </a:p>
        <a:p>
          <a:pPr>
            <a:lnSpc>
              <a:spcPts val="1400"/>
            </a:lnSpc>
          </a:pPr>
          <a:r>
            <a:rPr kumimoji="1" lang="en-US" altLang="ja-JP" sz="1000" b="0">
              <a:solidFill>
                <a:schemeClr val="bg1"/>
              </a:solidFill>
              <a:effectLst/>
              <a:latin typeface="Meiryo UI" panose="020B0604030504040204" pitchFamily="50" charset="-128"/>
              <a:ea typeface="Meiryo UI" panose="020B0604030504040204" pitchFamily="50" charset="-128"/>
              <a:cs typeface="+mn-cs"/>
            </a:rPr>
            <a:t> </a:t>
          </a: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〇第三者への業務の全面的な委託は</a:t>
          </a:r>
          <a:endParaRPr kumimoji="1" lang="en-US" altLang="ja-JP" sz="1000" b="0" baseline="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できません。一部委託する場合は契約時に</a:t>
          </a:r>
          <a:endParaRPr kumimoji="1" lang="en-US" altLang="ja-JP" sz="1000" b="0" baseline="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理由書を提出してください。</a:t>
          </a:r>
          <a:endParaRPr kumimoji="1" lang="en-US" altLang="ja-JP" sz="1000" b="0" baseline="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endParaRPr kumimoji="1" lang="en-US" altLang="ja-JP" sz="1000" b="0" baseline="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○消費税相当額は必ず計上してください。</a:t>
          </a:r>
          <a:endParaRPr kumimoji="1" lang="en-US" altLang="ja-JP" sz="1000" b="0" baseline="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免税事業者以外は計上されていないと</a:t>
          </a:r>
          <a:endParaRPr kumimoji="1" lang="en-US" altLang="ja-JP" sz="1000" b="0" baseline="0">
            <a:solidFill>
              <a:schemeClr val="bg1"/>
            </a:solidFill>
            <a:effectLst/>
            <a:latin typeface="Meiryo UI" panose="020B0604030504040204" pitchFamily="50" charset="-128"/>
            <a:ea typeface="Meiryo UI" panose="020B0604030504040204" pitchFamily="50" charset="-128"/>
            <a:cs typeface="+mn-cs"/>
          </a:endParaRPr>
        </a:p>
        <a:p>
          <a:pPr>
            <a:lnSpc>
              <a:spcPts val="1400"/>
            </a:lnSpc>
          </a:pPr>
          <a:r>
            <a:rPr kumimoji="1" lang="ja-JP" altLang="en-US" sz="1000" b="0" baseline="0">
              <a:solidFill>
                <a:schemeClr val="bg1"/>
              </a:solidFill>
              <a:effectLst/>
              <a:latin typeface="Meiryo UI" panose="020B0604030504040204" pitchFamily="50" charset="-128"/>
              <a:ea typeface="Meiryo UI" panose="020B0604030504040204" pitchFamily="50" charset="-128"/>
              <a:cs typeface="+mn-cs"/>
            </a:rPr>
            <a:t>　　契約できません。</a:t>
          </a:r>
          <a:endParaRPr kumimoji="1" lang="ja-JP" altLang="en-US" sz="1000" b="0">
            <a:solidFill>
              <a:schemeClr val="bg1"/>
            </a:solidFill>
          </a:endParaRPr>
        </a:p>
      </xdr:txBody>
    </xdr:sp>
    <xdr:clientData fPrintsWithSheet="0"/>
  </xdr:twoCellAnchor>
  <xdr:twoCellAnchor editAs="oneCell">
    <xdr:from>
      <xdr:col>4</xdr:col>
      <xdr:colOff>600075</xdr:colOff>
      <xdr:row>0</xdr:row>
      <xdr:rowOff>171450</xdr:rowOff>
    </xdr:from>
    <xdr:to>
      <xdr:col>12</xdr:col>
      <xdr:colOff>1392555</xdr:colOff>
      <xdr:row>2</xdr:row>
      <xdr:rowOff>21590</xdr:rowOff>
    </xdr:to>
    <xdr:sp macro="" textlink="">
      <xdr:nvSpPr>
        <xdr:cNvPr id="7" name="四角形: 角を丸くする 6">
          <a:extLst>
            <a:ext uri="{FF2B5EF4-FFF2-40B4-BE49-F238E27FC236}">
              <a16:creationId xmlns:a16="http://schemas.microsoft.com/office/drawing/2014/main" id="{1E916B59-1EBD-42D2-BA40-BAFBEAA0D35A}"/>
            </a:ext>
          </a:extLst>
        </xdr:cNvPr>
        <xdr:cNvSpPr/>
      </xdr:nvSpPr>
      <xdr:spPr>
        <a:xfrm>
          <a:off x="2581275" y="171450"/>
          <a:ext cx="5791200" cy="276225"/>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黄色のセルは記入必須となりますので、計上がない場合は</a:t>
          </a:r>
          <a:r>
            <a:rPr kumimoji="1" lang="ja-JP" altLang="en-US" sz="1000" b="1">
              <a:solidFill>
                <a:schemeClr val="accent2">
                  <a:lumMod val="60000"/>
                  <a:lumOff val="40000"/>
                </a:schemeClr>
              </a:solidFill>
              <a:latin typeface="Meiryo UI" panose="020B0604030504040204" pitchFamily="50" charset="-128"/>
              <a:ea typeface="Meiryo UI" panose="020B0604030504040204" pitchFamily="50" charset="-128"/>
            </a:rPr>
            <a:t>「０」</a:t>
          </a:r>
          <a:r>
            <a:rPr kumimoji="1" lang="ja-JP" altLang="en-US" sz="1000" b="0">
              <a:solidFill>
                <a:schemeClr val="bg1"/>
              </a:solidFill>
              <a:latin typeface="Meiryo UI" panose="020B0604030504040204" pitchFamily="50" charset="-128"/>
              <a:ea typeface="Meiryo UI" panose="020B0604030504040204" pitchFamily="50" charset="-128"/>
            </a:rPr>
            <a:t>と記入してください。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editAs="oneCell">
    <xdr:from>
      <xdr:col>3</xdr:col>
      <xdr:colOff>409575</xdr:colOff>
      <xdr:row>2</xdr:row>
      <xdr:rowOff>76200</xdr:rowOff>
    </xdr:from>
    <xdr:to>
      <xdr:col>4</xdr:col>
      <xdr:colOff>1485900</xdr:colOff>
      <xdr:row>9</xdr:row>
      <xdr:rowOff>76200</xdr:rowOff>
    </xdr:to>
    <xdr:pic>
      <xdr:nvPicPr>
        <xdr:cNvPr id="4" name="図 3">
          <a:extLst>
            <a:ext uri="{FF2B5EF4-FFF2-40B4-BE49-F238E27FC236}">
              <a16:creationId xmlns:a16="http://schemas.microsoft.com/office/drawing/2014/main" id="{305B1CD0-6572-4F60-B2EC-512EE5C722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38675" y="504825"/>
          <a:ext cx="2771775" cy="1466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114300</xdr:colOff>
      <xdr:row>2</xdr:row>
      <xdr:rowOff>57150</xdr:rowOff>
    </xdr:from>
    <xdr:to>
      <xdr:col>4</xdr:col>
      <xdr:colOff>1571625</xdr:colOff>
      <xdr:row>9</xdr:row>
      <xdr:rowOff>171450</xdr:rowOff>
    </xdr:to>
    <xdr:sp macro="" textlink="">
      <xdr:nvSpPr>
        <xdr:cNvPr id="2" name="四角形: 角を丸くする 1">
          <a:extLst>
            <a:ext uri="{FF2B5EF4-FFF2-40B4-BE49-F238E27FC236}">
              <a16:creationId xmlns:a16="http://schemas.microsoft.com/office/drawing/2014/main" id="{D23F35F6-1EFD-4C07-822D-F4AE9C4B89C7}"/>
            </a:ext>
          </a:extLst>
        </xdr:cNvPr>
        <xdr:cNvSpPr/>
      </xdr:nvSpPr>
      <xdr:spPr>
        <a:xfrm>
          <a:off x="114300" y="485775"/>
          <a:ext cx="7381875" cy="1581150"/>
        </a:xfrm>
        <a:prstGeom prst="roundRect">
          <a:avLst>
            <a:gd name="adj" fmla="val 981"/>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numCol="1" rtlCol="0" anchor="ctr"/>
        <a:lstStyle/>
        <a:p>
          <a:pPr algn="l"/>
          <a:endParaRPr kumimoji="1" lang="en-US" altLang="ja-JP" sz="1050" b="0">
            <a:solidFill>
              <a:srgbClr val="FF0000"/>
            </a:solidFill>
            <a:latin typeface="Meiryo UI" panose="020B0604030504040204" pitchFamily="50" charset="-128"/>
            <a:ea typeface="Meiryo UI" panose="020B0604030504040204" pitchFamily="50" charset="-128"/>
          </a:endParaRPr>
        </a:p>
        <a:p>
          <a:pPr algn="l"/>
          <a:r>
            <a:rPr kumimoji="1" lang="ja-JP" altLang="en-US" sz="1050" b="0">
              <a:solidFill>
                <a:srgbClr val="FF0000"/>
              </a:solidFill>
              <a:latin typeface="Meiryo UI" panose="020B0604030504040204" pitchFamily="50" charset="-128"/>
              <a:ea typeface="Meiryo UI" panose="020B0604030504040204" pitchFamily="50" charset="-128"/>
            </a:rPr>
            <a:t>＊科学技術に関するプログラムを減らし、文化体験を追加する変更は原則としてできません。</a:t>
          </a:r>
          <a:br>
            <a:rPr kumimoji="1" lang="ja-JP" altLang="en-US" sz="1050" b="0">
              <a:solidFill>
                <a:srgbClr val="FF0000"/>
              </a:solidFill>
              <a:latin typeface="Meiryo UI" panose="020B0604030504040204" pitchFamily="50" charset="-128"/>
              <a:ea typeface="Meiryo UI" panose="020B0604030504040204" pitchFamily="50" charset="-128"/>
            </a:rPr>
          </a:br>
          <a:r>
            <a:rPr kumimoji="1" lang="ja-JP" altLang="en-US" sz="1050" b="0">
              <a:solidFill>
                <a:srgbClr val="FF0000"/>
              </a:solidFill>
              <a:latin typeface="Meiryo UI" panose="020B0604030504040204" pitchFamily="50" charset="-128"/>
              <a:ea typeface="Meiryo UI" panose="020B0604030504040204" pitchFamily="50" charset="-128"/>
            </a:rPr>
            <a:t>＊変更承認申請書を要しない内容であっても、目的・趣旨に照らして</a:t>
          </a:r>
          <a:r>
            <a:rPr kumimoji="1" lang="en-US" altLang="ja-JP" sz="1050" b="0">
              <a:solidFill>
                <a:srgbClr val="FF0000"/>
              </a:solidFill>
              <a:latin typeface="Meiryo UI" panose="020B0604030504040204" pitchFamily="50" charset="-128"/>
              <a:ea typeface="Meiryo UI" panose="020B0604030504040204" pitchFamily="50" charset="-128"/>
            </a:rPr>
            <a:t>JST</a:t>
          </a:r>
          <a:r>
            <a:rPr kumimoji="1" lang="ja-JP" altLang="en-US" sz="1050" b="0">
              <a:solidFill>
                <a:srgbClr val="FF0000"/>
              </a:solidFill>
              <a:latin typeface="Meiryo UI" panose="020B0604030504040204" pitchFamily="50" charset="-128"/>
              <a:ea typeface="Meiryo UI" panose="020B0604030504040204" pitchFamily="50" charset="-128"/>
            </a:rPr>
            <a:t>が不適当と判断する場合には変更を認めない場合があります。</a:t>
          </a:r>
          <a:br>
            <a:rPr kumimoji="1" lang="ja-JP" altLang="en-US" sz="1050" b="0">
              <a:solidFill>
                <a:srgbClr val="FF0000"/>
              </a:solidFill>
              <a:latin typeface="Meiryo UI" panose="020B0604030504040204" pitchFamily="50" charset="-128"/>
              <a:ea typeface="Meiryo UI" panose="020B0604030504040204" pitchFamily="50" charset="-128"/>
            </a:rPr>
          </a:br>
          <a:r>
            <a:rPr kumimoji="1" lang="ja-JP" altLang="en-US" sz="1050" b="0">
              <a:solidFill>
                <a:srgbClr val="FF0000"/>
              </a:solidFill>
              <a:latin typeface="Meiryo UI" panose="020B0604030504040204" pitchFamily="50" charset="-128"/>
              <a:ea typeface="Meiryo UI" panose="020B0604030504040204" pitchFamily="50" charset="-128"/>
            </a:rPr>
            <a:t>＊終了報告時に変更が発覚した場合はお認めできかねますので、必ず事前に変更のご連絡をお願いします。</a:t>
          </a:r>
          <a:endParaRPr kumimoji="1" lang="en-US" altLang="ja-JP" sz="1050" b="0">
            <a:solidFill>
              <a:srgbClr val="FF0000"/>
            </a:solidFill>
            <a:latin typeface="Meiryo UI" panose="020B0604030504040204" pitchFamily="50" charset="-128"/>
            <a:ea typeface="Meiryo UI" panose="020B0604030504040204" pitchFamily="50" charset="-128"/>
          </a:endParaRPr>
        </a:p>
        <a:p>
          <a:pPr algn="l"/>
          <a:r>
            <a:rPr kumimoji="1" lang="ja-JP" altLang="en-US" sz="1050" b="0" baseline="0">
              <a:solidFill>
                <a:srgbClr val="FF0000"/>
              </a:solidFill>
              <a:latin typeface="Meiryo UI" panose="020B0604030504040204" pitchFamily="50" charset="-128"/>
              <a:ea typeface="Meiryo UI" panose="020B0604030504040204" pitchFamily="50" charset="-128"/>
            </a:rPr>
            <a:t>＊複数の変更が同時に発生する場合も変更内容種別ごとに記入してください。</a:t>
          </a:r>
          <a:endParaRPr kumimoji="1" lang="ja-JP" altLang="en-US" sz="1050" b="0">
            <a:solidFill>
              <a:srgbClr val="FF0000"/>
            </a:solidFill>
            <a:latin typeface="Meiryo UI" panose="020B0604030504040204" pitchFamily="50" charset="-128"/>
            <a:ea typeface="Meiryo UI" panose="020B0604030504040204" pitchFamily="50" charset="-128"/>
          </a:endParaRPr>
        </a:p>
      </xdr:txBody>
    </xdr:sp>
    <xdr:clientData fPrintsWithSheet="0"/>
  </xdr:twoCellAnchor>
  <xdr:twoCellAnchor editAs="absolute">
    <xdr:from>
      <xdr:col>1</xdr:col>
      <xdr:colOff>619124</xdr:colOff>
      <xdr:row>0</xdr:row>
      <xdr:rowOff>114300</xdr:rowOff>
    </xdr:from>
    <xdr:to>
      <xdr:col>3</xdr:col>
      <xdr:colOff>1352549</xdr:colOff>
      <xdr:row>2</xdr:row>
      <xdr:rowOff>171451</xdr:rowOff>
    </xdr:to>
    <xdr:sp macro="" textlink="">
      <xdr:nvSpPr>
        <xdr:cNvPr id="6" name="四角形: 角を丸くする 5">
          <a:extLst>
            <a:ext uri="{FF2B5EF4-FFF2-40B4-BE49-F238E27FC236}">
              <a16:creationId xmlns:a16="http://schemas.microsoft.com/office/drawing/2014/main" id="{62C99CA3-DA63-46D6-BA80-0D5F10A7C020}"/>
            </a:ext>
          </a:extLst>
        </xdr:cNvPr>
        <xdr:cNvSpPr/>
      </xdr:nvSpPr>
      <xdr:spPr>
        <a:xfrm>
          <a:off x="1457324" y="114300"/>
          <a:ext cx="4124325" cy="485776"/>
        </a:xfrm>
        <a:prstGeom prst="roundRect">
          <a:avLst>
            <a:gd name="adj" fmla="val 1299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採択後、変更があった場合に使用します。</a:t>
          </a:r>
          <a:endParaRPr kumimoji="1" lang="en-US" altLang="ja-JP" sz="1000" b="0">
            <a:solidFill>
              <a:schemeClr val="bg1"/>
            </a:solidFill>
            <a:latin typeface="Meiryo UI" panose="020B0604030504040204" pitchFamily="50" charset="-128"/>
            <a:ea typeface="Meiryo UI" panose="020B0604030504040204" pitchFamily="50" charset="-128"/>
          </a:endParaRPr>
        </a:p>
        <a:p>
          <a:pPr algn="l">
            <a:lnSpc>
              <a:spcPts val="1400"/>
            </a:lnSpc>
          </a:pPr>
          <a:r>
            <a:rPr kumimoji="1" lang="ja-JP" altLang="en-US" sz="1000" b="0">
              <a:solidFill>
                <a:schemeClr val="bg1"/>
              </a:solidFill>
              <a:latin typeface="Meiryo UI" panose="020B0604030504040204" pitchFamily="50" charset="-128"/>
              <a:ea typeface="Meiryo UI" panose="020B0604030504040204" pitchFamily="50" charset="-128"/>
            </a:rPr>
            <a:t>　変更があった場合は、右記の記入例を参考に記入してください。</a:t>
          </a:r>
          <a:endParaRPr kumimoji="1" lang="en-US" altLang="ja-JP" sz="1000" b="0">
            <a:solidFill>
              <a:schemeClr val="bg1"/>
            </a:solidFill>
            <a:latin typeface="Meiryo UI" panose="020B0604030504040204" pitchFamily="50" charset="-128"/>
            <a:ea typeface="Meiryo UI" panose="020B0604030504040204" pitchFamily="50" charset="-128"/>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12A3BE-9419-4339-B224-1CFB58050633}">
  <sheetPr codeName="Sheet1">
    <pageSetUpPr fitToPage="1"/>
  </sheetPr>
  <dimension ref="A1:K41"/>
  <sheetViews>
    <sheetView showGridLines="0" tabSelected="1" zoomScaleNormal="100" zoomScaleSheetLayoutView="100" workbookViewId="0"/>
  </sheetViews>
  <sheetFormatPr defaultRowHeight="15.75" x14ac:dyDescent="0.25"/>
  <cols>
    <col min="1" max="1" width="18.77734375" customWidth="1"/>
    <col min="2" max="2" width="10.44140625" customWidth="1"/>
    <col min="3" max="3" width="7.33203125" customWidth="1"/>
    <col min="4" max="5" width="7.77734375" customWidth="1"/>
    <col min="6" max="6" width="13.77734375" customWidth="1"/>
    <col min="7" max="7" width="16.77734375" customWidth="1"/>
    <col min="8" max="8" width="2.77734375" customWidth="1"/>
    <col min="9" max="9" width="15.88671875" bestFit="1" customWidth="1"/>
    <col min="10" max="10" width="20.44140625" customWidth="1"/>
    <col min="11" max="12" width="24.77734375" customWidth="1"/>
  </cols>
  <sheetData>
    <row r="1" spans="1:11" ht="15" customHeight="1" x14ac:dyDescent="0.25">
      <c r="A1" s="54"/>
      <c r="G1" s="45" t="s">
        <v>445</v>
      </c>
    </row>
    <row r="2" spans="1:11" ht="14.25" customHeight="1" x14ac:dyDescent="0.25">
      <c r="A2" s="21" t="s">
        <v>440</v>
      </c>
      <c r="G2" s="66" t="s">
        <v>413</v>
      </c>
    </row>
    <row r="3" spans="1:11" ht="28.5" customHeight="1" x14ac:dyDescent="0.25">
      <c r="A3" s="294" t="s">
        <v>412</v>
      </c>
      <c r="B3" s="294"/>
      <c r="C3" s="294"/>
      <c r="D3" s="294"/>
      <c r="E3" s="294"/>
      <c r="F3" s="294"/>
      <c r="G3" s="294"/>
    </row>
    <row r="4" spans="1:11" ht="18" customHeight="1" x14ac:dyDescent="0.25">
      <c r="A4" s="260" t="s">
        <v>0</v>
      </c>
      <c r="B4" s="261"/>
      <c r="C4" s="261"/>
      <c r="D4" s="261"/>
      <c r="E4" s="261"/>
      <c r="F4" s="261"/>
      <c r="G4" s="262"/>
    </row>
    <row r="5" spans="1:11" ht="33" customHeight="1" x14ac:dyDescent="0.25">
      <c r="A5" s="276" t="s">
        <v>415</v>
      </c>
      <c r="B5" s="277"/>
      <c r="C5" s="265" t="s">
        <v>416</v>
      </c>
      <c r="D5" s="266"/>
      <c r="E5" s="266"/>
      <c r="F5" s="266"/>
      <c r="G5" s="267"/>
    </row>
    <row r="6" spans="1:11" ht="33" customHeight="1" x14ac:dyDescent="0.25">
      <c r="A6" s="274" t="s">
        <v>414</v>
      </c>
      <c r="B6" s="275"/>
      <c r="C6" s="278" t="s">
        <v>419</v>
      </c>
      <c r="D6" s="279"/>
      <c r="E6" s="279"/>
      <c r="F6" s="279"/>
      <c r="G6" s="280"/>
    </row>
    <row r="7" spans="1:11" ht="32.25" customHeight="1" x14ac:dyDescent="0.25">
      <c r="A7" s="285" t="s">
        <v>410</v>
      </c>
      <c r="B7" s="286"/>
      <c r="C7" s="287" t="s">
        <v>427</v>
      </c>
      <c r="D7" s="288"/>
      <c r="E7" s="288"/>
      <c r="F7" s="288"/>
      <c r="G7" s="289"/>
      <c r="I7" s="235" t="s">
        <v>411</v>
      </c>
    </row>
    <row r="8" spans="1:11" ht="1.5" hidden="1" customHeight="1" x14ac:dyDescent="0.25">
      <c r="A8" s="290"/>
      <c r="B8" s="291"/>
      <c r="C8" s="292"/>
      <c r="D8" s="293"/>
      <c r="E8" s="229"/>
      <c r="F8" s="230"/>
      <c r="G8" s="231"/>
      <c r="I8" s="236"/>
    </row>
    <row r="9" spans="1:11" ht="33" customHeight="1" x14ac:dyDescent="0.25">
      <c r="A9" s="281" t="s">
        <v>433</v>
      </c>
      <c r="B9" s="282"/>
      <c r="C9" s="283" t="s">
        <v>365</v>
      </c>
      <c r="D9" s="284"/>
      <c r="E9" s="184" t="s">
        <v>77</v>
      </c>
      <c r="F9" s="185" t="s">
        <v>366</v>
      </c>
      <c r="G9" s="225"/>
      <c r="H9" s="164"/>
      <c r="I9" s="237" t="s">
        <v>439</v>
      </c>
      <c r="J9" s="238"/>
    </row>
    <row r="10" spans="1:11" ht="18" customHeight="1" x14ac:dyDescent="0.25">
      <c r="A10" s="86" t="s">
        <v>369</v>
      </c>
      <c r="B10" s="87"/>
      <c r="C10" s="87"/>
      <c r="D10" s="87"/>
      <c r="E10" s="87"/>
      <c r="F10" s="87"/>
      <c r="G10" s="88"/>
      <c r="I10" s="169"/>
      <c r="J10" s="169"/>
    </row>
    <row r="11" spans="1:11" ht="30" customHeight="1" x14ac:dyDescent="0.25">
      <c r="A11" s="317" t="s">
        <v>370</v>
      </c>
      <c r="B11" s="318"/>
      <c r="C11" s="268" t="s">
        <v>127</v>
      </c>
      <c r="D11" s="269"/>
      <c r="E11" s="269"/>
      <c r="F11" s="269"/>
      <c r="G11" s="270"/>
      <c r="I11" s="259" t="s">
        <v>387</v>
      </c>
      <c r="J11" s="259"/>
      <c r="K11" s="259"/>
    </row>
    <row r="12" spans="1:11" ht="8.1" hidden="1" customHeight="1" x14ac:dyDescent="0.25">
      <c r="A12" s="263"/>
      <c r="B12" s="264"/>
      <c r="C12" s="271"/>
      <c r="D12" s="272"/>
      <c r="E12" s="272"/>
      <c r="F12" s="272"/>
      <c r="G12" s="273"/>
    </row>
    <row r="13" spans="1:11" ht="16.5" customHeight="1" x14ac:dyDescent="0.25">
      <c r="A13" s="309" t="s">
        <v>100</v>
      </c>
      <c r="B13" s="122" t="s">
        <v>89</v>
      </c>
      <c r="C13" s="324" t="s">
        <v>384</v>
      </c>
      <c r="D13" s="325"/>
      <c r="E13" s="325"/>
      <c r="F13" s="325"/>
      <c r="G13" s="326"/>
      <c r="I13" s="101"/>
      <c r="J13" s="102" t="s">
        <v>371</v>
      </c>
      <c r="K13" s="103" t="s">
        <v>139</v>
      </c>
    </row>
    <row r="14" spans="1:11" ht="16.5" customHeight="1" x14ac:dyDescent="0.25">
      <c r="A14" s="315"/>
      <c r="B14" s="123" t="s">
        <v>1</v>
      </c>
      <c r="C14" s="242" t="s">
        <v>75</v>
      </c>
      <c r="D14" s="243"/>
      <c r="E14" s="243"/>
      <c r="F14" s="243"/>
      <c r="G14" s="244"/>
      <c r="I14" s="130" t="s">
        <v>103</v>
      </c>
      <c r="J14" s="128" t="s">
        <v>104</v>
      </c>
      <c r="K14" s="129" t="s">
        <v>105</v>
      </c>
    </row>
    <row r="15" spans="1:11" ht="16.5" customHeight="1" x14ac:dyDescent="0.25">
      <c r="A15" s="315"/>
      <c r="B15" s="123" t="s">
        <v>2</v>
      </c>
      <c r="C15" s="242" t="s">
        <v>76</v>
      </c>
      <c r="D15" s="243"/>
      <c r="E15" s="243"/>
      <c r="F15" s="243"/>
      <c r="G15" s="244"/>
      <c r="I15" s="130" t="s">
        <v>106</v>
      </c>
      <c r="J15" s="128" t="s">
        <v>104</v>
      </c>
      <c r="K15" s="129" t="s">
        <v>107</v>
      </c>
    </row>
    <row r="16" spans="1:11" ht="16.5" customHeight="1" x14ac:dyDescent="0.25">
      <c r="A16" s="315"/>
      <c r="B16" s="123" t="s">
        <v>3</v>
      </c>
      <c r="C16" s="248" t="s">
        <v>63</v>
      </c>
      <c r="D16" s="249"/>
      <c r="E16" s="249"/>
      <c r="F16" s="249"/>
      <c r="G16" s="250"/>
      <c r="I16" s="130" t="s">
        <v>108</v>
      </c>
      <c r="J16" s="128" t="s">
        <v>104</v>
      </c>
      <c r="K16" s="129" t="s">
        <v>109</v>
      </c>
    </row>
    <row r="17" spans="1:11" ht="16.5" customHeight="1" x14ac:dyDescent="0.25">
      <c r="A17" s="315"/>
      <c r="B17" s="123" t="s">
        <v>4</v>
      </c>
      <c r="C17" s="52" t="s">
        <v>93</v>
      </c>
      <c r="D17" s="298" t="s">
        <v>65</v>
      </c>
      <c r="E17" s="299"/>
      <c r="F17" s="299"/>
      <c r="G17" s="300"/>
      <c r="I17" s="130" t="s">
        <v>110</v>
      </c>
      <c r="J17" s="128" t="s">
        <v>111</v>
      </c>
      <c r="K17" s="129" t="s">
        <v>112</v>
      </c>
    </row>
    <row r="18" spans="1:11" ht="16.5" customHeight="1" x14ac:dyDescent="0.25">
      <c r="A18" s="315"/>
      <c r="B18" s="123" t="s">
        <v>5</v>
      </c>
      <c r="C18" s="248" t="s">
        <v>63</v>
      </c>
      <c r="D18" s="249"/>
      <c r="E18" s="249"/>
      <c r="F18" s="249"/>
      <c r="G18" s="250"/>
      <c r="I18" s="130" t="s">
        <v>113</v>
      </c>
      <c r="J18" s="128" t="s">
        <v>114</v>
      </c>
      <c r="K18" s="129" t="s">
        <v>109</v>
      </c>
    </row>
    <row r="19" spans="1:11" ht="16.5" customHeight="1" x14ac:dyDescent="0.25">
      <c r="A19" s="316"/>
      <c r="B19" s="124" t="s">
        <v>54</v>
      </c>
      <c r="C19" s="239" t="s">
        <v>64</v>
      </c>
      <c r="D19" s="240"/>
      <c r="E19" s="240"/>
      <c r="F19" s="240"/>
      <c r="G19" s="241"/>
      <c r="I19" s="130" t="s">
        <v>115</v>
      </c>
      <c r="J19" s="128" t="s">
        <v>116</v>
      </c>
      <c r="K19" s="129" t="s">
        <v>117</v>
      </c>
    </row>
    <row r="20" spans="1:11" ht="16.5" customHeight="1" x14ac:dyDescent="0.25">
      <c r="A20" s="312" t="s">
        <v>80</v>
      </c>
      <c r="B20" s="125" t="s">
        <v>89</v>
      </c>
      <c r="C20" s="245" t="s">
        <v>385</v>
      </c>
      <c r="D20" s="246"/>
      <c r="E20" s="246"/>
      <c r="F20" s="246"/>
      <c r="G20" s="247"/>
      <c r="I20" s="130" t="s">
        <v>364</v>
      </c>
      <c r="J20" s="128" t="s">
        <v>116</v>
      </c>
      <c r="K20" s="129" t="s">
        <v>109</v>
      </c>
    </row>
    <row r="21" spans="1:11" ht="16.5" customHeight="1" x14ac:dyDescent="0.25">
      <c r="A21" s="313"/>
      <c r="B21" s="123" t="s">
        <v>1</v>
      </c>
      <c r="C21" s="242" t="s">
        <v>58</v>
      </c>
      <c r="D21" s="243"/>
      <c r="E21" s="243"/>
      <c r="F21" s="243"/>
      <c r="G21" s="244"/>
      <c r="I21" s="130" t="s">
        <v>118</v>
      </c>
      <c r="J21" s="128" t="s">
        <v>119</v>
      </c>
      <c r="K21" s="129" t="s">
        <v>119</v>
      </c>
    </row>
    <row r="22" spans="1:11" ht="16.5" customHeight="1" x14ac:dyDescent="0.25">
      <c r="A22" s="313"/>
      <c r="B22" s="123" t="s">
        <v>2</v>
      </c>
      <c r="C22" s="242" t="s">
        <v>59</v>
      </c>
      <c r="D22" s="243"/>
      <c r="E22" s="243"/>
      <c r="F22" s="243"/>
      <c r="G22" s="244"/>
      <c r="I22" s="130" t="s">
        <v>120</v>
      </c>
      <c r="J22" s="128" t="s">
        <v>121</v>
      </c>
      <c r="K22" s="129" t="s">
        <v>121</v>
      </c>
    </row>
    <row r="23" spans="1:11" ht="16.5" customHeight="1" x14ac:dyDescent="0.25">
      <c r="A23" s="313"/>
      <c r="B23" s="123" t="s">
        <v>3</v>
      </c>
      <c r="C23" s="248" t="s">
        <v>63</v>
      </c>
      <c r="D23" s="249"/>
      <c r="E23" s="249"/>
      <c r="F23" s="249"/>
      <c r="G23" s="250"/>
      <c r="I23" s="131" t="s">
        <v>122</v>
      </c>
      <c r="J23" s="128" t="s">
        <v>123</v>
      </c>
      <c r="K23" s="129" t="s">
        <v>123</v>
      </c>
    </row>
    <row r="24" spans="1:11" ht="16.5" customHeight="1" x14ac:dyDescent="0.25">
      <c r="A24" s="313"/>
      <c r="B24" s="123" t="s">
        <v>4</v>
      </c>
      <c r="C24" s="52" t="s">
        <v>93</v>
      </c>
      <c r="D24" s="295" t="s">
        <v>65</v>
      </c>
      <c r="E24" s="296"/>
      <c r="F24" s="296"/>
      <c r="G24" s="297"/>
      <c r="I24" s="132"/>
      <c r="J24" s="128" t="s">
        <v>124</v>
      </c>
      <c r="K24" s="129" t="s">
        <v>124</v>
      </c>
    </row>
    <row r="25" spans="1:11" ht="16.5" customHeight="1" x14ac:dyDescent="0.25">
      <c r="A25" s="313"/>
      <c r="B25" s="123" t="s">
        <v>5</v>
      </c>
      <c r="C25" s="248" t="s">
        <v>63</v>
      </c>
      <c r="D25" s="249"/>
      <c r="E25" s="249"/>
      <c r="F25" s="249"/>
      <c r="G25" s="250"/>
      <c r="I25" s="133"/>
      <c r="J25" s="128" t="s">
        <v>125</v>
      </c>
      <c r="K25" s="129" t="s">
        <v>125</v>
      </c>
    </row>
    <row r="26" spans="1:11" ht="16.5" customHeight="1" x14ac:dyDescent="0.25">
      <c r="A26" s="314"/>
      <c r="B26" s="126" t="s">
        <v>54</v>
      </c>
      <c r="C26" s="239" t="s">
        <v>64</v>
      </c>
      <c r="D26" s="240"/>
      <c r="E26" s="240"/>
      <c r="F26" s="240"/>
      <c r="G26" s="241"/>
      <c r="I26" s="258" t="s">
        <v>143</v>
      </c>
      <c r="J26" s="258"/>
      <c r="K26" s="258"/>
    </row>
    <row r="27" spans="1:11" ht="16.5" customHeight="1" x14ac:dyDescent="0.25">
      <c r="A27" s="312" t="s">
        <v>50</v>
      </c>
      <c r="B27" s="122" t="s">
        <v>89</v>
      </c>
      <c r="C27" s="245" t="s">
        <v>386</v>
      </c>
      <c r="D27" s="246"/>
      <c r="E27" s="246"/>
      <c r="F27" s="246"/>
      <c r="G27" s="247"/>
      <c r="I27" s="323" t="s">
        <v>388</v>
      </c>
      <c r="J27" s="323"/>
      <c r="K27" s="323"/>
    </row>
    <row r="28" spans="1:11" ht="16.5" customHeight="1" x14ac:dyDescent="0.25">
      <c r="A28" s="313"/>
      <c r="B28" s="123" t="s">
        <v>1</v>
      </c>
      <c r="C28" s="242" t="s">
        <v>60</v>
      </c>
      <c r="D28" s="243"/>
      <c r="E28" s="243"/>
      <c r="F28" s="243"/>
      <c r="G28" s="244"/>
    </row>
    <row r="29" spans="1:11" ht="16.5" customHeight="1" x14ac:dyDescent="0.25">
      <c r="A29" s="313"/>
      <c r="B29" s="123" t="s">
        <v>2</v>
      </c>
      <c r="C29" s="242" t="s">
        <v>61</v>
      </c>
      <c r="D29" s="243"/>
      <c r="E29" s="243"/>
      <c r="F29" s="243"/>
      <c r="G29" s="244"/>
    </row>
    <row r="30" spans="1:11" ht="16.5" customHeight="1" x14ac:dyDescent="0.25">
      <c r="A30" s="313"/>
      <c r="B30" s="123" t="s">
        <v>3</v>
      </c>
      <c r="C30" s="248" t="s">
        <v>63</v>
      </c>
      <c r="D30" s="249"/>
      <c r="E30" s="249"/>
      <c r="F30" s="249"/>
      <c r="G30" s="250"/>
    </row>
    <row r="31" spans="1:11" ht="16.5" customHeight="1" x14ac:dyDescent="0.25">
      <c r="A31" s="313"/>
      <c r="B31" s="123" t="s">
        <v>4</v>
      </c>
      <c r="C31" s="52" t="s">
        <v>93</v>
      </c>
      <c r="D31" s="298" t="s">
        <v>65</v>
      </c>
      <c r="E31" s="299"/>
      <c r="F31" s="299"/>
      <c r="G31" s="300"/>
    </row>
    <row r="32" spans="1:11" ht="16.5" customHeight="1" x14ac:dyDescent="0.25">
      <c r="A32" s="313"/>
      <c r="B32" s="123" t="s">
        <v>5</v>
      </c>
      <c r="C32" s="248" t="s">
        <v>63</v>
      </c>
      <c r="D32" s="249"/>
      <c r="E32" s="249"/>
      <c r="F32" s="249"/>
      <c r="G32" s="250"/>
    </row>
    <row r="33" spans="1:10" ht="16.5" customHeight="1" thickBot="1" x14ac:dyDescent="0.3">
      <c r="A33" s="313"/>
      <c r="B33" s="124" t="s">
        <v>54</v>
      </c>
      <c r="C33" s="330" t="s">
        <v>64</v>
      </c>
      <c r="D33" s="331"/>
      <c r="E33" s="331"/>
      <c r="F33" s="331"/>
      <c r="G33" s="332"/>
    </row>
    <row r="34" spans="1:10" ht="16.5" customHeight="1" thickTop="1" x14ac:dyDescent="0.25">
      <c r="A34" s="304" t="s">
        <v>429</v>
      </c>
      <c r="B34" s="127" t="s">
        <v>79</v>
      </c>
      <c r="C34" s="306" t="s">
        <v>66</v>
      </c>
      <c r="D34" s="307"/>
      <c r="E34" s="307"/>
      <c r="F34" s="307"/>
      <c r="G34" s="308"/>
      <c r="I34" s="321" t="s">
        <v>149</v>
      </c>
      <c r="J34" s="322"/>
    </row>
    <row r="35" spans="1:10" ht="16.5" customHeight="1" x14ac:dyDescent="0.25">
      <c r="A35" s="305"/>
      <c r="B35" s="126" t="s">
        <v>78</v>
      </c>
      <c r="C35" s="251" t="s">
        <v>88</v>
      </c>
      <c r="D35" s="252"/>
      <c r="E35" s="252"/>
      <c r="F35" s="253"/>
      <c r="G35" s="254"/>
      <c r="I35" s="319" t="s">
        <v>126</v>
      </c>
      <c r="J35" s="320"/>
    </row>
    <row r="36" spans="1:10" ht="16.5" customHeight="1" x14ac:dyDescent="0.25">
      <c r="A36" s="309" t="s">
        <v>101</v>
      </c>
      <c r="B36" s="122" t="s">
        <v>95</v>
      </c>
      <c r="C36" s="245" t="s">
        <v>148</v>
      </c>
      <c r="D36" s="246"/>
      <c r="E36" s="246"/>
      <c r="F36" s="246"/>
      <c r="G36" s="247"/>
    </row>
    <row r="37" spans="1:10" ht="16.5" customHeight="1" x14ac:dyDescent="0.25">
      <c r="A37" s="310"/>
      <c r="B37" s="123" t="s">
        <v>2</v>
      </c>
      <c r="C37" s="242" t="s">
        <v>62</v>
      </c>
      <c r="D37" s="243"/>
      <c r="E37" s="243"/>
      <c r="F37" s="243"/>
      <c r="G37" s="244"/>
    </row>
    <row r="38" spans="1:10" ht="16.5" customHeight="1" x14ac:dyDescent="0.25">
      <c r="A38" s="311"/>
      <c r="B38" s="126" t="s">
        <v>4</v>
      </c>
      <c r="C38" s="53" t="s">
        <v>93</v>
      </c>
      <c r="D38" s="301" t="s">
        <v>65</v>
      </c>
      <c r="E38" s="302"/>
      <c r="F38" s="302"/>
      <c r="G38" s="303"/>
      <c r="H38" s="51" t="s">
        <v>144</v>
      </c>
    </row>
    <row r="39" spans="1:10" ht="9" customHeight="1" thickBot="1" x14ac:dyDescent="0.3">
      <c r="A39" s="17"/>
      <c r="B39" s="5"/>
      <c r="C39" s="28"/>
      <c r="D39" s="28"/>
      <c r="E39" s="28"/>
      <c r="F39" s="28"/>
      <c r="G39" s="28"/>
    </row>
    <row r="40" spans="1:10" ht="75" customHeight="1" x14ac:dyDescent="0.25">
      <c r="A40" s="190" t="s">
        <v>372</v>
      </c>
      <c r="B40" s="37" t="s">
        <v>67</v>
      </c>
      <c r="C40" s="327" t="str">
        <f ca="1">IF(隠しシート!G10="","参加機関概要・参加者人数未設定",隠しシート!G10)</f>
        <v>参加機関概要・参加者人数未設定</v>
      </c>
      <c r="D40" s="328"/>
      <c r="E40" s="328"/>
      <c r="F40" s="328"/>
      <c r="G40" s="329"/>
      <c r="H40" s="99"/>
      <c r="I40" s="233" t="s">
        <v>430</v>
      </c>
      <c r="J40" s="234"/>
    </row>
    <row r="41" spans="1:10" ht="24" customHeight="1" thickBot="1" x14ac:dyDescent="0.3">
      <c r="A41" s="29"/>
      <c r="B41" s="30" t="s">
        <v>68</v>
      </c>
      <c r="C41" s="255" t="str">
        <f ca="1">IF(隠しシート!C201&lt;&gt;0,隠しシート!C201,C40)</f>
        <v>参加機関概要・参加者人数未設定</v>
      </c>
      <c r="D41" s="256"/>
      <c r="E41" s="256"/>
      <c r="F41" s="256"/>
      <c r="G41" s="257"/>
      <c r="H41" s="100"/>
      <c r="I41" s="233"/>
      <c r="J41" s="234"/>
    </row>
  </sheetData>
  <sheetProtection algorithmName="SHA-512" hashValue="16AEXs35M5/17L/jeA8GHt/kmb0q+Fbx69qVR+ufXF9ps521RkeslcDDfNJg4piHJLgEFE5PFO5l0bVhhmaqyw==" saltValue="c4mzkMyu+hmGWmc+HwANbw==" spinCount="100000" sheet="1" formatCells="0" formatColumns="0" formatRows="0"/>
  <mergeCells count="58">
    <mergeCell ref="C13:G13"/>
    <mergeCell ref="C26:G26"/>
    <mergeCell ref="C25:G25"/>
    <mergeCell ref="C40:G40"/>
    <mergeCell ref="C33:G33"/>
    <mergeCell ref="C36:G36"/>
    <mergeCell ref="I35:J35"/>
    <mergeCell ref="I34:J34"/>
    <mergeCell ref="I27:K27"/>
    <mergeCell ref="C16:G16"/>
    <mergeCell ref="C18:G18"/>
    <mergeCell ref="D17:G17"/>
    <mergeCell ref="A3:G3"/>
    <mergeCell ref="D24:G24"/>
    <mergeCell ref="D31:G31"/>
    <mergeCell ref="D38:G38"/>
    <mergeCell ref="A34:A35"/>
    <mergeCell ref="C34:G34"/>
    <mergeCell ref="A36:A38"/>
    <mergeCell ref="A20:A26"/>
    <mergeCell ref="A27:A33"/>
    <mergeCell ref="C23:G23"/>
    <mergeCell ref="C20:G20"/>
    <mergeCell ref="C21:G21"/>
    <mergeCell ref="C22:G22"/>
    <mergeCell ref="A13:A19"/>
    <mergeCell ref="A11:B11"/>
    <mergeCell ref="C15:G15"/>
    <mergeCell ref="A4:G4"/>
    <mergeCell ref="A12:B12"/>
    <mergeCell ref="C5:G5"/>
    <mergeCell ref="C11:G11"/>
    <mergeCell ref="C12:G12"/>
    <mergeCell ref="A6:B6"/>
    <mergeCell ref="A5:B5"/>
    <mergeCell ref="C6:G6"/>
    <mergeCell ref="A9:B9"/>
    <mergeCell ref="C9:D9"/>
    <mergeCell ref="A7:B7"/>
    <mergeCell ref="C7:G7"/>
    <mergeCell ref="A8:B8"/>
    <mergeCell ref="C8:D8"/>
    <mergeCell ref="I40:J41"/>
    <mergeCell ref="I7:I8"/>
    <mergeCell ref="I9:J9"/>
    <mergeCell ref="C19:G19"/>
    <mergeCell ref="C14:G14"/>
    <mergeCell ref="C37:G37"/>
    <mergeCell ref="C27:G27"/>
    <mergeCell ref="C28:G28"/>
    <mergeCell ref="C29:G29"/>
    <mergeCell ref="C30:G30"/>
    <mergeCell ref="C32:G32"/>
    <mergeCell ref="C35:E35"/>
    <mergeCell ref="F35:G35"/>
    <mergeCell ref="C41:G41"/>
    <mergeCell ref="I26:K26"/>
    <mergeCell ref="I11:K11"/>
  </mergeCells>
  <phoneticPr fontId="9"/>
  <conditionalFormatting sqref="C11:G11">
    <cfRule type="expression" dxfId="310" priority="127">
      <formula>OR($C11="(交流計画を実施する機関)",$C11="")</formula>
    </cfRule>
  </conditionalFormatting>
  <conditionalFormatting sqref="C36:G36">
    <cfRule type="expression" dxfId="309" priority="98">
      <formula>OR($C36="(実施責任者　契約法人名より下位の部署名・役職名)",$C36="")</formula>
    </cfRule>
  </conditionalFormatting>
  <conditionalFormatting sqref="C37:G37">
    <cfRule type="expression" dxfId="308" priority="96">
      <formula>OR($C37="(実施責任者　氏名)",$C37="")</formula>
    </cfRule>
  </conditionalFormatting>
  <conditionalFormatting sqref="C17">
    <cfRule type="expression" dxfId="307" priority="88">
      <formula>OR($C17="※選択",$C17="")</formula>
    </cfRule>
  </conditionalFormatting>
  <conditionalFormatting sqref="C13:G13">
    <cfRule type="expression" dxfId="306" priority="87">
      <formula>OR($C13="",$C13="(実施主担当者　実施機関名より下位の部署名)")</formula>
    </cfRule>
  </conditionalFormatting>
  <conditionalFormatting sqref="C14:G14">
    <cfRule type="expression" dxfId="305" priority="86">
      <formula>OR($C14="",$C14="(実施主担当者　役職名)")</formula>
    </cfRule>
  </conditionalFormatting>
  <conditionalFormatting sqref="C15:G15">
    <cfRule type="expression" dxfId="304" priority="85">
      <formula>OR($C15="(実施主担当者　氏名)",$C15="")</formula>
    </cfRule>
  </conditionalFormatting>
  <conditionalFormatting sqref="D17:G17">
    <cfRule type="expression" dxfId="303" priority="2212">
      <formula>OR($D17="(市区町村以下)",$D17="")</formula>
    </cfRule>
  </conditionalFormatting>
  <conditionalFormatting sqref="D38:G38">
    <cfRule type="expression" dxfId="302" priority="76">
      <formula>OR($D38="(市区町村以下)",$D38="")</formula>
    </cfRule>
  </conditionalFormatting>
  <conditionalFormatting sqref="C34:G34">
    <cfRule type="expression" dxfId="301" priority="74">
      <formula>OR($C34="(契約する法人格を有する機関名)",$C34="")</formula>
    </cfRule>
  </conditionalFormatting>
  <conditionalFormatting sqref="C22:G22">
    <cfRule type="expression" dxfId="300" priority="51">
      <formula>OR($C22="(連絡担当者　氏名)",$C22="")</formula>
    </cfRule>
  </conditionalFormatting>
  <conditionalFormatting sqref="C23:G23">
    <cfRule type="expression" dxfId="299" priority="50">
      <formula>OR($C23="(半角数字)",$C23="")</formula>
    </cfRule>
  </conditionalFormatting>
  <conditionalFormatting sqref="C25:G25">
    <cfRule type="expression" dxfId="298" priority="49">
      <formula>OR($C25="(半角数字)",$C25="")</formula>
    </cfRule>
  </conditionalFormatting>
  <conditionalFormatting sqref="C26:G26">
    <cfRule type="expression" dxfId="297" priority="48">
      <formula>OR($C26="(半角英数字)",$C26="")</formula>
    </cfRule>
  </conditionalFormatting>
  <conditionalFormatting sqref="D24:G24">
    <cfRule type="expression" dxfId="296" priority="54">
      <formula>OR($D24="(市区町村以下)",$D24="")</formula>
    </cfRule>
  </conditionalFormatting>
  <conditionalFormatting sqref="C29:G29">
    <cfRule type="expression" dxfId="295" priority="43">
      <formula>OR($C29="(事務担当者　氏名)",$C29="")</formula>
    </cfRule>
  </conditionalFormatting>
  <conditionalFormatting sqref="C30:G30">
    <cfRule type="expression" dxfId="294" priority="42">
      <formula>OR($C30="(半角数字)",$C30="")</formula>
    </cfRule>
  </conditionalFormatting>
  <conditionalFormatting sqref="C32:G32">
    <cfRule type="expression" dxfId="293" priority="41">
      <formula>OR($C32="(半角数字)",$C32="")</formula>
    </cfRule>
  </conditionalFormatting>
  <conditionalFormatting sqref="C33:G33">
    <cfRule type="expression" dxfId="292" priority="40">
      <formula>OR($C33="(半角英数字)",$C33="")</formula>
    </cfRule>
  </conditionalFormatting>
  <conditionalFormatting sqref="D31:G31">
    <cfRule type="expression" dxfId="291" priority="46">
      <formula>OR($D31="(市区町村以下)",$D31="")</formula>
    </cfRule>
  </conditionalFormatting>
  <conditionalFormatting sqref="C20:G20">
    <cfRule type="expression" dxfId="290" priority="39">
      <formula>OR($C20="",$C20="(連絡担当者　実施機関名より下位の部署名)")</formula>
    </cfRule>
  </conditionalFormatting>
  <conditionalFormatting sqref="C21:G21">
    <cfRule type="expression" dxfId="289" priority="38">
      <formula>OR($C21="",$C21="(連絡担当者　役職名)")</formula>
    </cfRule>
  </conditionalFormatting>
  <conditionalFormatting sqref="C27:G27">
    <cfRule type="expression" dxfId="288" priority="36">
      <formula>OR($C27="",$C27="(事務担当者　実施機関名より下位の部署名)")</formula>
    </cfRule>
  </conditionalFormatting>
  <conditionalFormatting sqref="C28:G28">
    <cfRule type="expression" dxfId="287" priority="35">
      <formula>OR($C28="",$C28="(事務担当者　役職名)")</formula>
    </cfRule>
  </conditionalFormatting>
  <conditionalFormatting sqref="C24">
    <cfRule type="expression" dxfId="286" priority="31">
      <formula>OR($C24="※選択",$C24="")</formula>
    </cfRule>
  </conditionalFormatting>
  <conditionalFormatting sqref="C31">
    <cfRule type="expression" dxfId="285" priority="30">
      <formula>OR($C31="※選択",$C31="")</formula>
    </cfRule>
  </conditionalFormatting>
  <conditionalFormatting sqref="C38">
    <cfRule type="expression" dxfId="284" priority="29">
      <formula>OR($C38="※選択",$C38="")</formula>
    </cfRule>
  </conditionalFormatting>
  <conditionalFormatting sqref="C35">
    <cfRule type="expression" dxfId="283" priority="27">
      <formula>OR($C35="(半角数字 13桁)",$C35="")</formula>
    </cfRule>
  </conditionalFormatting>
  <conditionalFormatting sqref="C35:G35">
    <cfRule type="expression" dxfId="282" priority="28">
      <formula>$F$35="法人番号が間違っています！"</formula>
    </cfRule>
  </conditionalFormatting>
  <conditionalFormatting sqref="C16:G16">
    <cfRule type="expression" dxfId="281" priority="26">
      <formula>OR($C16="(半角数字)",$C16="")</formula>
    </cfRule>
  </conditionalFormatting>
  <conditionalFormatting sqref="C18:G18">
    <cfRule type="expression" dxfId="280" priority="25">
      <formula>OR($C18="(半角数字)",$C18="")</formula>
    </cfRule>
  </conditionalFormatting>
  <conditionalFormatting sqref="C19:G19">
    <cfRule type="expression" dxfId="279" priority="24">
      <formula>OR($C19="(半角英数字)",$C19="")</formula>
    </cfRule>
  </conditionalFormatting>
  <conditionalFormatting sqref="C9:D9">
    <cfRule type="expression" dxfId="278" priority="13">
      <formula>OR($C9="(開始日)",$C9="")</formula>
    </cfRule>
  </conditionalFormatting>
  <conditionalFormatting sqref="F9">
    <cfRule type="expression" dxfId="277" priority="12">
      <formula>OR($F9="(終了日)",$F9="")</formula>
    </cfRule>
  </conditionalFormatting>
  <conditionalFormatting sqref="C5:G5">
    <cfRule type="expression" dxfId="276" priority="3">
      <formula>OR($C$5="",$C$5="（招へいプログラムの受付番号）")</formula>
    </cfRule>
  </conditionalFormatting>
  <conditionalFormatting sqref="C6">
    <cfRule type="expression" dxfId="275" priority="2">
      <formula>OR($C$6="",$C$6="（採択時の招へいプログラム交流計画より転記してください）")</formula>
    </cfRule>
  </conditionalFormatting>
  <conditionalFormatting sqref="C7">
    <cfRule type="expression" dxfId="274" priority="1">
      <formula>OR($C$7="",$C$7="（採択時の招へいプログラム交流計画より転記してください）")</formula>
    </cfRule>
  </conditionalFormatting>
  <dataValidations count="8">
    <dataValidation imeMode="off" allowBlank="1" showInputMessage="1" showErrorMessage="1" sqref="C12:G12 C18:G19 C32:G33 C25:G26" xr:uid="{28F20B75-1858-481A-99B3-618FCDCFB6B5}"/>
    <dataValidation type="list" allowBlank="1" showInputMessage="1" showErrorMessage="1" sqref="C17 C24 C31 C38" xr:uid="{EFC7B888-2504-464E-9200-C7D41CEDB78D}">
      <formula1>"※選択,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imeMode="disabled" allowBlank="1" showInputMessage="1" showErrorMessage="1" sqref="C30:G30 C23:G23 C16:G16" xr:uid="{D06EB8E0-83C4-4F53-9D58-447105B62D90}"/>
    <dataValidation type="textLength" errorStyle="warning" imeMode="disabled" operator="equal" allowBlank="1" showInputMessage="1" showErrorMessage="1" errorTitle="桁数があっていません。" error="再度入力してください。" sqref="C35:E35" xr:uid="{B8D190D0-89B8-4BD1-9C92-B10C73F3078B}">
      <formula1>13</formula1>
    </dataValidation>
    <dataValidation type="date" imeMode="off" allowBlank="1" showInputMessage="1" showErrorMessage="1" sqref="C9:D9" xr:uid="{141A4D45-9E46-4382-B341-A84BD50A59AE}">
      <formula1>45017</formula1>
      <formula2>45366</formula2>
    </dataValidation>
    <dataValidation type="textLength" imeMode="off" operator="equal" allowBlank="1" showInputMessage="1" showErrorMessage="1" sqref="C5:G5" xr:uid="{4B0689D2-6C0A-4FD6-AA89-E930DF30BADD}">
      <formula1>13</formula1>
    </dataValidation>
    <dataValidation type="list" allowBlank="1" showInputMessage="1" showErrorMessage="1" sqref="C7:G7" xr:uid="{DA634C77-DB57-44D8-95E6-2EB27D640F6C}">
      <formula1>"（採択時の招へいプログラム交流計画より転記してください）,A.科学技術体験コース,B.共同研究活動コース,C.科学技術研修コース"</formula1>
    </dataValidation>
    <dataValidation type="date" imeMode="off" allowBlank="1" showInputMessage="1" showErrorMessage="1" errorTitle="入力した日付を確認してください。" error="開始日～2022/3/15まで入力できます。" sqref="F9" xr:uid="{F1415A17-18A0-461E-9F25-7520220983ED}">
      <formula1>C9</formula1>
      <formula2>45366</formula2>
    </dataValidation>
  </dataValidations>
  <printOptions horizontalCentered="1"/>
  <pageMargins left="0.59055118110236227" right="0.59055118110236227" top="0.39370078740157483" bottom="0.39370078740157483" header="0.19685039370078741" footer="0.19685039370078741"/>
  <pageSetup paperSize="9" scale="89" orientation="portrait" r:id="rId1"/>
  <headerFooter>
    <oddHeader>&amp;C&amp;9&amp;F</oddHeader>
    <oddFooter>&amp;C&amp;10&amp;P/&amp;N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8E2F7A-9A67-4498-BF89-8836C6761FB8}">
  <sheetPr codeName="Sheet2">
    <pageSetUpPr fitToPage="1"/>
  </sheetPr>
  <dimension ref="A1:Q252"/>
  <sheetViews>
    <sheetView showGridLines="0" view="pageBreakPreview" zoomScaleNormal="100" zoomScaleSheetLayoutView="100" workbookViewId="0"/>
  </sheetViews>
  <sheetFormatPr defaultRowHeight="15.75" x14ac:dyDescent="0.25"/>
  <cols>
    <col min="1" max="1" width="9.77734375" customWidth="1"/>
    <col min="2" max="2" width="11.77734375" customWidth="1"/>
    <col min="3" max="3" width="5.77734375" customWidth="1"/>
    <col min="4" max="4" width="28.77734375" customWidth="1"/>
    <col min="5" max="5" width="11.77734375" customWidth="1"/>
    <col min="6" max="6" width="6.77734375" customWidth="1"/>
    <col min="7" max="7" width="13.77734375" customWidth="1"/>
    <col min="8" max="8" width="8.88671875" style="43"/>
    <col min="9" max="17" width="8.88671875" style="50"/>
  </cols>
  <sheetData>
    <row r="1" spans="1:8" ht="15" customHeight="1" x14ac:dyDescent="0.25">
      <c r="A1" s="54"/>
      <c r="G1" s="1" t="str">
        <f>'1)実施機関概要'!G1</f>
        <v>Ver.2301</v>
      </c>
    </row>
    <row r="2" spans="1:8" ht="18" customHeight="1" x14ac:dyDescent="0.25">
      <c r="A2" s="18" t="s">
        <v>373</v>
      </c>
      <c r="B2" s="19"/>
      <c r="C2" s="20"/>
      <c r="D2" s="44"/>
      <c r="E2" s="44"/>
      <c r="F2" s="20"/>
      <c r="G2" s="38"/>
      <c r="H2" s="49"/>
    </row>
    <row r="3" spans="1:8" ht="15" customHeight="1" x14ac:dyDescent="0.25">
      <c r="A3" s="57" t="s">
        <v>374</v>
      </c>
      <c r="B3" s="338">
        <v>1</v>
      </c>
      <c r="C3" s="338"/>
      <c r="D3" s="338"/>
      <c r="E3" s="338"/>
      <c r="F3" s="338"/>
      <c r="G3" s="339"/>
    </row>
    <row r="4" spans="1:8" ht="15" customHeight="1" x14ac:dyDescent="0.25">
      <c r="A4" s="347" t="s">
        <v>0</v>
      </c>
      <c r="B4" s="340" t="s">
        <v>6</v>
      </c>
      <c r="C4" s="341"/>
      <c r="D4" s="56" t="s">
        <v>21</v>
      </c>
      <c r="E4" s="221"/>
      <c r="F4" s="219"/>
      <c r="G4" s="220"/>
    </row>
    <row r="5" spans="1:8" ht="15" customHeight="1" x14ac:dyDescent="0.25">
      <c r="A5" s="348"/>
      <c r="B5" s="333" t="s">
        <v>7</v>
      </c>
      <c r="C5" s="31" t="s">
        <v>8</v>
      </c>
      <c r="D5" s="335" t="s">
        <v>41</v>
      </c>
      <c r="E5" s="336"/>
      <c r="F5" s="336"/>
      <c r="G5" s="337"/>
    </row>
    <row r="6" spans="1:8" ht="15" customHeight="1" x14ac:dyDescent="0.25">
      <c r="A6" s="348"/>
      <c r="B6" s="334"/>
      <c r="C6" s="31" t="s">
        <v>9</v>
      </c>
      <c r="D6" s="335" t="s">
        <v>69</v>
      </c>
      <c r="E6" s="336"/>
      <c r="F6" s="336"/>
      <c r="G6" s="337"/>
    </row>
    <row r="7" spans="1:8" ht="62.1" customHeight="1" x14ac:dyDescent="0.25">
      <c r="A7" s="349"/>
      <c r="B7" s="345" t="s">
        <v>375</v>
      </c>
      <c r="C7" s="346"/>
      <c r="D7" s="342" t="s">
        <v>41</v>
      </c>
      <c r="E7" s="343"/>
      <c r="F7" s="343"/>
      <c r="G7" s="344"/>
    </row>
    <row r="8" spans="1:8" ht="15" customHeight="1" x14ac:dyDescent="0.25">
      <c r="A8" s="57" t="s">
        <v>374</v>
      </c>
      <c r="B8" s="338">
        <v>2</v>
      </c>
      <c r="C8" s="338"/>
      <c r="D8" s="338"/>
      <c r="E8" s="338"/>
      <c r="F8" s="338"/>
      <c r="G8" s="339"/>
    </row>
    <row r="9" spans="1:8" ht="15" customHeight="1" x14ac:dyDescent="0.25">
      <c r="A9" s="347" t="s">
        <v>0</v>
      </c>
      <c r="B9" s="340" t="s">
        <v>6</v>
      </c>
      <c r="C9" s="341"/>
      <c r="D9" s="56" t="s">
        <v>21</v>
      </c>
      <c r="E9" s="218"/>
      <c r="F9" s="219"/>
      <c r="G9" s="220"/>
    </row>
    <row r="10" spans="1:8" ht="15" customHeight="1" x14ac:dyDescent="0.25">
      <c r="A10" s="348"/>
      <c r="B10" s="333" t="s">
        <v>7</v>
      </c>
      <c r="C10" s="31" t="s">
        <v>8</v>
      </c>
      <c r="D10" s="335" t="s">
        <v>41</v>
      </c>
      <c r="E10" s="336"/>
      <c r="F10" s="336"/>
      <c r="G10" s="337"/>
    </row>
    <row r="11" spans="1:8" ht="15" customHeight="1" x14ac:dyDescent="0.25">
      <c r="A11" s="348"/>
      <c r="B11" s="334"/>
      <c r="C11" s="31" t="s">
        <v>9</v>
      </c>
      <c r="D11" s="335" t="s">
        <v>69</v>
      </c>
      <c r="E11" s="336"/>
      <c r="F11" s="336"/>
      <c r="G11" s="337"/>
    </row>
    <row r="12" spans="1:8" ht="62.1" customHeight="1" x14ac:dyDescent="0.25">
      <c r="A12" s="349"/>
      <c r="B12" s="345" t="s">
        <v>375</v>
      </c>
      <c r="C12" s="346"/>
      <c r="D12" s="342" t="s">
        <v>41</v>
      </c>
      <c r="E12" s="343"/>
      <c r="F12" s="343"/>
      <c r="G12" s="344"/>
    </row>
    <row r="13" spans="1:8" ht="15" customHeight="1" x14ac:dyDescent="0.25">
      <c r="A13" s="57" t="s">
        <v>374</v>
      </c>
      <c r="B13" s="338">
        <v>3</v>
      </c>
      <c r="C13" s="338"/>
      <c r="D13" s="338"/>
      <c r="E13" s="338"/>
      <c r="F13" s="338"/>
      <c r="G13" s="339"/>
    </row>
    <row r="14" spans="1:8" ht="15" customHeight="1" x14ac:dyDescent="0.25">
      <c r="A14" s="347" t="s">
        <v>0</v>
      </c>
      <c r="B14" s="340" t="s">
        <v>6</v>
      </c>
      <c r="C14" s="341"/>
      <c r="D14" s="56" t="s">
        <v>21</v>
      </c>
      <c r="E14" s="218"/>
      <c r="F14" s="219"/>
      <c r="G14" s="220"/>
    </row>
    <row r="15" spans="1:8" ht="15" customHeight="1" x14ac:dyDescent="0.25">
      <c r="A15" s="348"/>
      <c r="B15" s="333" t="s">
        <v>7</v>
      </c>
      <c r="C15" s="31" t="s">
        <v>8</v>
      </c>
      <c r="D15" s="335" t="s">
        <v>41</v>
      </c>
      <c r="E15" s="336"/>
      <c r="F15" s="336"/>
      <c r="G15" s="337"/>
    </row>
    <row r="16" spans="1:8" ht="15" customHeight="1" x14ac:dyDescent="0.25">
      <c r="A16" s="348"/>
      <c r="B16" s="334"/>
      <c r="C16" s="31" t="s">
        <v>9</v>
      </c>
      <c r="D16" s="335" t="s">
        <v>69</v>
      </c>
      <c r="E16" s="336"/>
      <c r="F16" s="336"/>
      <c r="G16" s="337"/>
    </row>
    <row r="17" spans="1:7" ht="62.1" customHeight="1" x14ac:dyDescent="0.25">
      <c r="A17" s="349"/>
      <c r="B17" s="345" t="s">
        <v>375</v>
      </c>
      <c r="C17" s="346"/>
      <c r="D17" s="342" t="s">
        <v>41</v>
      </c>
      <c r="E17" s="343"/>
      <c r="F17" s="343"/>
      <c r="G17" s="344"/>
    </row>
    <row r="18" spans="1:7" ht="15" customHeight="1" x14ac:dyDescent="0.25">
      <c r="A18" s="57" t="s">
        <v>374</v>
      </c>
      <c r="B18" s="338">
        <v>4</v>
      </c>
      <c r="C18" s="338"/>
      <c r="D18" s="338"/>
      <c r="E18" s="338"/>
      <c r="F18" s="338"/>
      <c r="G18" s="339"/>
    </row>
    <row r="19" spans="1:7" ht="15" customHeight="1" x14ac:dyDescent="0.25">
      <c r="A19" s="347" t="s">
        <v>0</v>
      </c>
      <c r="B19" s="340" t="s">
        <v>6</v>
      </c>
      <c r="C19" s="341"/>
      <c r="D19" s="56" t="s">
        <v>21</v>
      </c>
      <c r="E19" s="218"/>
      <c r="F19" s="219"/>
      <c r="G19" s="220"/>
    </row>
    <row r="20" spans="1:7" ht="15" customHeight="1" x14ac:dyDescent="0.25">
      <c r="A20" s="348"/>
      <c r="B20" s="333" t="s">
        <v>7</v>
      </c>
      <c r="C20" s="31" t="s">
        <v>8</v>
      </c>
      <c r="D20" s="335" t="s">
        <v>41</v>
      </c>
      <c r="E20" s="336"/>
      <c r="F20" s="336"/>
      <c r="G20" s="337"/>
    </row>
    <row r="21" spans="1:7" ht="15" customHeight="1" x14ac:dyDescent="0.25">
      <c r="A21" s="348"/>
      <c r="B21" s="334"/>
      <c r="C21" s="31" t="s">
        <v>9</v>
      </c>
      <c r="D21" s="335" t="s">
        <v>69</v>
      </c>
      <c r="E21" s="336"/>
      <c r="F21" s="336"/>
      <c r="G21" s="337"/>
    </row>
    <row r="22" spans="1:7" ht="62.1" customHeight="1" x14ac:dyDescent="0.25">
      <c r="A22" s="349"/>
      <c r="B22" s="345" t="s">
        <v>375</v>
      </c>
      <c r="C22" s="346"/>
      <c r="D22" s="342" t="s">
        <v>41</v>
      </c>
      <c r="E22" s="343"/>
      <c r="F22" s="343"/>
      <c r="G22" s="344"/>
    </row>
    <row r="23" spans="1:7" ht="15" customHeight="1" x14ac:dyDescent="0.25">
      <c r="A23" s="57" t="s">
        <v>374</v>
      </c>
      <c r="B23" s="338">
        <v>5</v>
      </c>
      <c r="C23" s="338"/>
      <c r="D23" s="338"/>
      <c r="E23" s="338"/>
      <c r="F23" s="338"/>
      <c r="G23" s="339"/>
    </row>
    <row r="24" spans="1:7" ht="15" customHeight="1" x14ac:dyDescent="0.25">
      <c r="A24" s="347" t="s">
        <v>0</v>
      </c>
      <c r="B24" s="340" t="s">
        <v>6</v>
      </c>
      <c r="C24" s="341"/>
      <c r="D24" s="56" t="s">
        <v>21</v>
      </c>
      <c r="E24" s="218"/>
      <c r="F24" s="219"/>
      <c r="G24" s="220"/>
    </row>
    <row r="25" spans="1:7" ht="15" customHeight="1" x14ac:dyDescent="0.25">
      <c r="A25" s="348"/>
      <c r="B25" s="333" t="s">
        <v>7</v>
      </c>
      <c r="C25" s="31" t="s">
        <v>8</v>
      </c>
      <c r="D25" s="335" t="s">
        <v>41</v>
      </c>
      <c r="E25" s="336"/>
      <c r="F25" s="336"/>
      <c r="G25" s="337"/>
    </row>
    <row r="26" spans="1:7" ht="15" customHeight="1" x14ac:dyDescent="0.25">
      <c r="A26" s="348"/>
      <c r="B26" s="334"/>
      <c r="C26" s="31" t="s">
        <v>9</v>
      </c>
      <c r="D26" s="335" t="s">
        <v>69</v>
      </c>
      <c r="E26" s="336"/>
      <c r="F26" s="336"/>
      <c r="G26" s="337"/>
    </row>
    <row r="27" spans="1:7" ht="62.1" customHeight="1" x14ac:dyDescent="0.25">
      <c r="A27" s="349"/>
      <c r="B27" s="345" t="s">
        <v>140</v>
      </c>
      <c r="C27" s="346"/>
      <c r="D27" s="342" t="s">
        <v>41</v>
      </c>
      <c r="E27" s="343"/>
      <c r="F27" s="343"/>
      <c r="G27" s="344"/>
    </row>
    <row r="28" spans="1:7" ht="15" customHeight="1" x14ac:dyDescent="0.25">
      <c r="A28" s="57" t="s">
        <v>374</v>
      </c>
      <c r="B28" s="338">
        <v>6</v>
      </c>
      <c r="C28" s="338"/>
      <c r="D28" s="338"/>
      <c r="E28" s="338"/>
      <c r="F28" s="338"/>
      <c r="G28" s="339"/>
    </row>
    <row r="29" spans="1:7" ht="15" customHeight="1" x14ac:dyDescent="0.25">
      <c r="A29" s="347" t="s">
        <v>0</v>
      </c>
      <c r="B29" s="340" t="s">
        <v>6</v>
      </c>
      <c r="C29" s="341"/>
      <c r="D29" s="56" t="s">
        <v>21</v>
      </c>
      <c r="E29" s="218"/>
      <c r="F29" s="219"/>
      <c r="G29" s="220"/>
    </row>
    <row r="30" spans="1:7" ht="15" customHeight="1" x14ac:dyDescent="0.25">
      <c r="A30" s="348"/>
      <c r="B30" s="333" t="s">
        <v>7</v>
      </c>
      <c r="C30" s="31" t="s">
        <v>8</v>
      </c>
      <c r="D30" s="335" t="s">
        <v>41</v>
      </c>
      <c r="E30" s="336"/>
      <c r="F30" s="336"/>
      <c r="G30" s="337"/>
    </row>
    <row r="31" spans="1:7" ht="15" customHeight="1" x14ac:dyDescent="0.25">
      <c r="A31" s="348"/>
      <c r="B31" s="334"/>
      <c r="C31" s="31" t="s">
        <v>9</v>
      </c>
      <c r="D31" s="335" t="s">
        <v>69</v>
      </c>
      <c r="E31" s="336"/>
      <c r="F31" s="336"/>
      <c r="G31" s="337"/>
    </row>
    <row r="32" spans="1:7" ht="62.1" customHeight="1" x14ac:dyDescent="0.25">
      <c r="A32" s="349"/>
      <c r="B32" s="345" t="s">
        <v>375</v>
      </c>
      <c r="C32" s="346"/>
      <c r="D32" s="342" t="s">
        <v>41</v>
      </c>
      <c r="E32" s="343"/>
      <c r="F32" s="343"/>
      <c r="G32" s="344"/>
    </row>
    <row r="33" spans="1:7" ht="15" customHeight="1" x14ac:dyDescent="0.25">
      <c r="A33" s="57" t="s">
        <v>374</v>
      </c>
      <c r="B33" s="338">
        <v>7</v>
      </c>
      <c r="C33" s="338"/>
      <c r="D33" s="338"/>
      <c r="E33" s="338"/>
      <c r="F33" s="338"/>
      <c r="G33" s="339"/>
    </row>
    <row r="34" spans="1:7" ht="15" customHeight="1" x14ac:dyDescent="0.25">
      <c r="A34" s="347" t="s">
        <v>0</v>
      </c>
      <c r="B34" s="340" t="s">
        <v>6</v>
      </c>
      <c r="C34" s="341"/>
      <c r="D34" s="56" t="s">
        <v>21</v>
      </c>
      <c r="E34" s="218"/>
      <c r="F34" s="219"/>
      <c r="G34" s="220"/>
    </row>
    <row r="35" spans="1:7" ht="15" customHeight="1" x14ac:dyDescent="0.25">
      <c r="A35" s="348"/>
      <c r="B35" s="333" t="s">
        <v>7</v>
      </c>
      <c r="C35" s="31" t="s">
        <v>8</v>
      </c>
      <c r="D35" s="335" t="s">
        <v>41</v>
      </c>
      <c r="E35" s="336"/>
      <c r="F35" s="336"/>
      <c r="G35" s="337"/>
    </row>
    <row r="36" spans="1:7" ht="15" customHeight="1" x14ac:dyDescent="0.25">
      <c r="A36" s="348"/>
      <c r="B36" s="334"/>
      <c r="C36" s="31" t="s">
        <v>9</v>
      </c>
      <c r="D36" s="335" t="s">
        <v>69</v>
      </c>
      <c r="E36" s="336"/>
      <c r="F36" s="336"/>
      <c r="G36" s="337"/>
    </row>
    <row r="37" spans="1:7" ht="62.1" customHeight="1" x14ac:dyDescent="0.25">
      <c r="A37" s="349"/>
      <c r="B37" s="345" t="s">
        <v>375</v>
      </c>
      <c r="C37" s="346"/>
      <c r="D37" s="342" t="s">
        <v>41</v>
      </c>
      <c r="E37" s="343"/>
      <c r="F37" s="343"/>
      <c r="G37" s="344"/>
    </row>
    <row r="38" spans="1:7" ht="15" customHeight="1" x14ac:dyDescent="0.25">
      <c r="A38" s="57" t="s">
        <v>374</v>
      </c>
      <c r="B38" s="338">
        <v>8</v>
      </c>
      <c r="C38" s="338"/>
      <c r="D38" s="338"/>
      <c r="E38" s="338"/>
      <c r="F38" s="338"/>
      <c r="G38" s="339"/>
    </row>
    <row r="39" spans="1:7" ht="15" customHeight="1" x14ac:dyDescent="0.25">
      <c r="A39" s="347" t="s">
        <v>0</v>
      </c>
      <c r="B39" s="340" t="s">
        <v>6</v>
      </c>
      <c r="C39" s="341"/>
      <c r="D39" s="56" t="s">
        <v>21</v>
      </c>
      <c r="E39" s="218"/>
      <c r="F39" s="219"/>
      <c r="G39" s="220"/>
    </row>
    <row r="40" spans="1:7" ht="15" customHeight="1" x14ac:dyDescent="0.25">
      <c r="A40" s="348"/>
      <c r="B40" s="333" t="s">
        <v>7</v>
      </c>
      <c r="C40" s="31" t="s">
        <v>8</v>
      </c>
      <c r="D40" s="335" t="s">
        <v>41</v>
      </c>
      <c r="E40" s="336"/>
      <c r="F40" s="336"/>
      <c r="G40" s="337"/>
    </row>
    <row r="41" spans="1:7" ht="15" customHeight="1" x14ac:dyDescent="0.25">
      <c r="A41" s="348"/>
      <c r="B41" s="334"/>
      <c r="C41" s="31" t="s">
        <v>9</v>
      </c>
      <c r="D41" s="335" t="s">
        <v>69</v>
      </c>
      <c r="E41" s="336"/>
      <c r="F41" s="336"/>
      <c r="G41" s="337"/>
    </row>
    <row r="42" spans="1:7" ht="62.1" customHeight="1" x14ac:dyDescent="0.25">
      <c r="A42" s="349"/>
      <c r="B42" s="345" t="s">
        <v>375</v>
      </c>
      <c r="C42" s="346"/>
      <c r="D42" s="342" t="s">
        <v>41</v>
      </c>
      <c r="E42" s="343"/>
      <c r="F42" s="343"/>
      <c r="G42" s="344"/>
    </row>
    <row r="43" spans="1:7" ht="15" customHeight="1" x14ac:dyDescent="0.25">
      <c r="A43" s="57" t="s">
        <v>374</v>
      </c>
      <c r="B43" s="338">
        <v>9</v>
      </c>
      <c r="C43" s="338"/>
      <c r="D43" s="338"/>
      <c r="E43" s="338"/>
      <c r="F43" s="338"/>
      <c r="G43" s="339"/>
    </row>
    <row r="44" spans="1:7" ht="15" customHeight="1" x14ac:dyDescent="0.25">
      <c r="A44" s="347" t="s">
        <v>0</v>
      </c>
      <c r="B44" s="340" t="s">
        <v>6</v>
      </c>
      <c r="C44" s="341"/>
      <c r="D44" s="56" t="s">
        <v>21</v>
      </c>
      <c r="E44" s="218"/>
      <c r="F44" s="219"/>
      <c r="G44" s="220"/>
    </row>
    <row r="45" spans="1:7" ht="15" customHeight="1" x14ac:dyDescent="0.25">
      <c r="A45" s="348"/>
      <c r="B45" s="333" t="s">
        <v>7</v>
      </c>
      <c r="C45" s="31" t="s">
        <v>8</v>
      </c>
      <c r="D45" s="335" t="s">
        <v>41</v>
      </c>
      <c r="E45" s="336"/>
      <c r="F45" s="336"/>
      <c r="G45" s="337"/>
    </row>
    <row r="46" spans="1:7" ht="15" customHeight="1" x14ac:dyDescent="0.25">
      <c r="A46" s="348"/>
      <c r="B46" s="334"/>
      <c r="C46" s="31" t="s">
        <v>9</v>
      </c>
      <c r="D46" s="335" t="s">
        <v>69</v>
      </c>
      <c r="E46" s="336"/>
      <c r="F46" s="336"/>
      <c r="G46" s="337"/>
    </row>
    <row r="47" spans="1:7" ht="62.1" customHeight="1" x14ac:dyDescent="0.25">
      <c r="A47" s="349"/>
      <c r="B47" s="345" t="s">
        <v>375</v>
      </c>
      <c r="C47" s="346"/>
      <c r="D47" s="342" t="s">
        <v>41</v>
      </c>
      <c r="E47" s="343"/>
      <c r="F47" s="343"/>
      <c r="G47" s="344"/>
    </row>
    <row r="48" spans="1:7" ht="15" customHeight="1" x14ac:dyDescent="0.25">
      <c r="A48" s="57" t="s">
        <v>374</v>
      </c>
      <c r="B48" s="338">
        <v>10</v>
      </c>
      <c r="C48" s="338"/>
      <c r="D48" s="338"/>
      <c r="E48" s="338"/>
      <c r="F48" s="338"/>
      <c r="G48" s="339"/>
    </row>
    <row r="49" spans="1:7" ht="15" customHeight="1" x14ac:dyDescent="0.25">
      <c r="A49" s="347" t="s">
        <v>0</v>
      </c>
      <c r="B49" s="340" t="s">
        <v>6</v>
      </c>
      <c r="C49" s="341"/>
      <c r="D49" s="56" t="s">
        <v>21</v>
      </c>
      <c r="E49" s="218"/>
      <c r="F49" s="219"/>
      <c r="G49" s="220"/>
    </row>
    <row r="50" spans="1:7" ht="15" customHeight="1" x14ac:dyDescent="0.25">
      <c r="A50" s="348"/>
      <c r="B50" s="333" t="s">
        <v>7</v>
      </c>
      <c r="C50" s="31" t="s">
        <v>8</v>
      </c>
      <c r="D50" s="335" t="s">
        <v>41</v>
      </c>
      <c r="E50" s="336"/>
      <c r="F50" s="336"/>
      <c r="G50" s="337"/>
    </row>
    <row r="51" spans="1:7" ht="15" customHeight="1" x14ac:dyDescent="0.25">
      <c r="A51" s="348"/>
      <c r="B51" s="334"/>
      <c r="C51" s="31" t="s">
        <v>9</v>
      </c>
      <c r="D51" s="335" t="s">
        <v>69</v>
      </c>
      <c r="E51" s="336"/>
      <c r="F51" s="336"/>
      <c r="G51" s="337"/>
    </row>
    <row r="52" spans="1:7" ht="62.1" customHeight="1" x14ac:dyDescent="0.25">
      <c r="A52" s="349"/>
      <c r="B52" s="345" t="s">
        <v>375</v>
      </c>
      <c r="C52" s="346"/>
      <c r="D52" s="342" t="s">
        <v>41</v>
      </c>
      <c r="E52" s="343"/>
      <c r="F52" s="343"/>
      <c r="G52" s="344"/>
    </row>
    <row r="53" spans="1:7" ht="15" customHeight="1" x14ac:dyDescent="0.25">
      <c r="A53" s="57" t="s">
        <v>374</v>
      </c>
      <c r="B53" s="338">
        <v>11</v>
      </c>
      <c r="C53" s="338"/>
      <c r="D53" s="338"/>
      <c r="E53" s="338"/>
      <c r="F53" s="338"/>
      <c r="G53" s="339"/>
    </row>
    <row r="54" spans="1:7" ht="15" customHeight="1" x14ac:dyDescent="0.25">
      <c r="A54" s="347" t="s">
        <v>0</v>
      </c>
      <c r="B54" s="340" t="s">
        <v>6</v>
      </c>
      <c r="C54" s="341"/>
      <c r="D54" s="56" t="s">
        <v>21</v>
      </c>
      <c r="E54" s="218"/>
      <c r="F54" s="219"/>
      <c r="G54" s="220"/>
    </row>
    <row r="55" spans="1:7" ht="15" customHeight="1" x14ac:dyDescent="0.25">
      <c r="A55" s="348"/>
      <c r="B55" s="333" t="s">
        <v>7</v>
      </c>
      <c r="C55" s="31" t="s">
        <v>8</v>
      </c>
      <c r="D55" s="335" t="s">
        <v>41</v>
      </c>
      <c r="E55" s="336"/>
      <c r="F55" s="336"/>
      <c r="G55" s="337"/>
    </row>
    <row r="56" spans="1:7" ht="15" customHeight="1" x14ac:dyDescent="0.25">
      <c r="A56" s="348"/>
      <c r="B56" s="334"/>
      <c r="C56" s="31" t="s">
        <v>9</v>
      </c>
      <c r="D56" s="335" t="s">
        <v>69</v>
      </c>
      <c r="E56" s="336"/>
      <c r="F56" s="336"/>
      <c r="G56" s="337"/>
    </row>
    <row r="57" spans="1:7" ht="62.1" customHeight="1" x14ac:dyDescent="0.25">
      <c r="A57" s="349"/>
      <c r="B57" s="345" t="s">
        <v>375</v>
      </c>
      <c r="C57" s="346"/>
      <c r="D57" s="342" t="s">
        <v>41</v>
      </c>
      <c r="E57" s="343"/>
      <c r="F57" s="343"/>
      <c r="G57" s="344"/>
    </row>
    <row r="58" spans="1:7" ht="15" customHeight="1" x14ac:dyDescent="0.25">
      <c r="A58" s="57" t="s">
        <v>374</v>
      </c>
      <c r="B58" s="338">
        <v>12</v>
      </c>
      <c r="C58" s="338"/>
      <c r="D58" s="338"/>
      <c r="E58" s="338"/>
      <c r="F58" s="338"/>
      <c r="G58" s="339"/>
    </row>
    <row r="59" spans="1:7" ht="15" customHeight="1" x14ac:dyDescent="0.25">
      <c r="A59" s="347" t="s">
        <v>0</v>
      </c>
      <c r="B59" s="340" t="s">
        <v>6</v>
      </c>
      <c r="C59" s="341"/>
      <c r="D59" s="56" t="s">
        <v>21</v>
      </c>
      <c r="E59" s="218"/>
      <c r="F59" s="219"/>
      <c r="G59" s="220"/>
    </row>
    <row r="60" spans="1:7" ht="15" customHeight="1" x14ac:dyDescent="0.25">
      <c r="A60" s="348"/>
      <c r="B60" s="333" t="s">
        <v>7</v>
      </c>
      <c r="C60" s="31" t="s">
        <v>8</v>
      </c>
      <c r="D60" s="335" t="s">
        <v>41</v>
      </c>
      <c r="E60" s="336"/>
      <c r="F60" s="336"/>
      <c r="G60" s="337"/>
    </row>
    <row r="61" spans="1:7" ht="15" customHeight="1" x14ac:dyDescent="0.25">
      <c r="A61" s="348"/>
      <c r="B61" s="334"/>
      <c r="C61" s="31" t="s">
        <v>9</v>
      </c>
      <c r="D61" s="335" t="s">
        <v>69</v>
      </c>
      <c r="E61" s="336"/>
      <c r="F61" s="336"/>
      <c r="G61" s="337"/>
    </row>
    <row r="62" spans="1:7" ht="62.1" customHeight="1" x14ac:dyDescent="0.25">
      <c r="A62" s="349"/>
      <c r="B62" s="345" t="s">
        <v>375</v>
      </c>
      <c r="C62" s="346"/>
      <c r="D62" s="342" t="s">
        <v>41</v>
      </c>
      <c r="E62" s="343"/>
      <c r="F62" s="343"/>
      <c r="G62" s="344"/>
    </row>
    <row r="63" spans="1:7" ht="15" customHeight="1" x14ac:dyDescent="0.25">
      <c r="A63" s="57" t="s">
        <v>374</v>
      </c>
      <c r="B63" s="338">
        <v>13</v>
      </c>
      <c r="C63" s="338"/>
      <c r="D63" s="338"/>
      <c r="E63" s="338"/>
      <c r="F63" s="338"/>
      <c r="G63" s="339"/>
    </row>
    <row r="64" spans="1:7" ht="15" customHeight="1" x14ac:dyDescent="0.25">
      <c r="A64" s="347" t="s">
        <v>0</v>
      </c>
      <c r="B64" s="340" t="s">
        <v>6</v>
      </c>
      <c r="C64" s="341"/>
      <c r="D64" s="56" t="s">
        <v>21</v>
      </c>
      <c r="E64" s="218"/>
      <c r="F64" s="219"/>
      <c r="G64" s="220"/>
    </row>
    <row r="65" spans="1:7" ht="15" customHeight="1" x14ac:dyDescent="0.25">
      <c r="A65" s="348"/>
      <c r="B65" s="333" t="s">
        <v>7</v>
      </c>
      <c r="C65" s="31" t="s">
        <v>8</v>
      </c>
      <c r="D65" s="335" t="s">
        <v>41</v>
      </c>
      <c r="E65" s="336"/>
      <c r="F65" s="336"/>
      <c r="G65" s="337"/>
    </row>
    <row r="66" spans="1:7" ht="15" customHeight="1" x14ac:dyDescent="0.25">
      <c r="A66" s="348"/>
      <c r="B66" s="334"/>
      <c r="C66" s="31" t="s">
        <v>9</v>
      </c>
      <c r="D66" s="335" t="s">
        <v>69</v>
      </c>
      <c r="E66" s="336"/>
      <c r="F66" s="336"/>
      <c r="G66" s="337"/>
    </row>
    <row r="67" spans="1:7" ht="62.1" customHeight="1" x14ac:dyDescent="0.25">
      <c r="A67" s="349"/>
      <c r="B67" s="345" t="s">
        <v>375</v>
      </c>
      <c r="C67" s="346"/>
      <c r="D67" s="342" t="s">
        <v>41</v>
      </c>
      <c r="E67" s="343"/>
      <c r="F67" s="343"/>
      <c r="G67" s="344"/>
    </row>
    <row r="68" spans="1:7" ht="15" customHeight="1" x14ac:dyDescent="0.25">
      <c r="A68" s="57" t="s">
        <v>374</v>
      </c>
      <c r="B68" s="338">
        <v>14</v>
      </c>
      <c r="C68" s="338"/>
      <c r="D68" s="338"/>
      <c r="E68" s="338"/>
      <c r="F68" s="338"/>
      <c r="G68" s="339"/>
    </row>
    <row r="69" spans="1:7" ht="15" customHeight="1" x14ac:dyDescent="0.25">
      <c r="A69" s="347" t="s">
        <v>0</v>
      </c>
      <c r="B69" s="340" t="s">
        <v>6</v>
      </c>
      <c r="C69" s="341"/>
      <c r="D69" s="56" t="s">
        <v>21</v>
      </c>
      <c r="E69" s="218"/>
      <c r="F69" s="219"/>
      <c r="G69" s="220"/>
    </row>
    <row r="70" spans="1:7" ht="15" customHeight="1" x14ac:dyDescent="0.25">
      <c r="A70" s="348"/>
      <c r="B70" s="333" t="s">
        <v>7</v>
      </c>
      <c r="C70" s="31" t="s">
        <v>8</v>
      </c>
      <c r="D70" s="335" t="s">
        <v>41</v>
      </c>
      <c r="E70" s="336"/>
      <c r="F70" s="336"/>
      <c r="G70" s="337"/>
    </row>
    <row r="71" spans="1:7" ht="15" customHeight="1" x14ac:dyDescent="0.25">
      <c r="A71" s="348"/>
      <c r="B71" s="334"/>
      <c r="C71" s="31" t="s">
        <v>9</v>
      </c>
      <c r="D71" s="335" t="s">
        <v>69</v>
      </c>
      <c r="E71" s="336"/>
      <c r="F71" s="336"/>
      <c r="G71" s="337"/>
    </row>
    <row r="72" spans="1:7" ht="62.1" customHeight="1" x14ac:dyDescent="0.25">
      <c r="A72" s="349"/>
      <c r="B72" s="345" t="s">
        <v>375</v>
      </c>
      <c r="C72" s="346"/>
      <c r="D72" s="342" t="s">
        <v>41</v>
      </c>
      <c r="E72" s="343"/>
      <c r="F72" s="343"/>
      <c r="G72" s="344"/>
    </row>
    <row r="73" spans="1:7" ht="15" customHeight="1" x14ac:dyDescent="0.25">
      <c r="A73" s="57" t="s">
        <v>374</v>
      </c>
      <c r="B73" s="338">
        <v>15</v>
      </c>
      <c r="C73" s="338"/>
      <c r="D73" s="338"/>
      <c r="E73" s="338"/>
      <c r="F73" s="338"/>
      <c r="G73" s="339"/>
    </row>
    <row r="74" spans="1:7" ht="15" customHeight="1" x14ac:dyDescent="0.25">
      <c r="A74" s="347" t="s">
        <v>0</v>
      </c>
      <c r="B74" s="340" t="s">
        <v>6</v>
      </c>
      <c r="C74" s="341"/>
      <c r="D74" s="56" t="s">
        <v>21</v>
      </c>
      <c r="E74" s="218"/>
      <c r="F74" s="219"/>
      <c r="G74" s="220"/>
    </row>
    <row r="75" spans="1:7" ht="15" customHeight="1" x14ac:dyDescent="0.25">
      <c r="A75" s="348"/>
      <c r="B75" s="333" t="s">
        <v>7</v>
      </c>
      <c r="C75" s="31" t="s">
        <v>8</v>
      </c>
      <c r="D75" s="335" t="s">
        <v>41</v>
      </c>
      <c r="E75" s="336"/>
      <c r="F75" s="336"/>
      <c r="G75" s="337"/>
    </row>
    <row r="76" spans="1:7" ht="15" customHeight="1" x14ac:dyDescent="0.25">
      <c r="A76" s="348"/>
      <c r="B76" s="334"/>
      <c r="C76" s="31" t="s">
        <v>9</v>
      </c>
      <c r="D76" s="335" t="s">
        <v>69</v>
      </c>
      <c r="E76" s="336"/>
      <c r="F76" s="336"/>
      <c r="G76" s="337"/>
    </row>
    <row r="77" spans="1:7" ht="62.1" customHeight="1" x14ac:dyDescent="0.25">
      <c r="A77" s="349"/>
      <c r="B77" s="345" t="s">
        <v>375</v>
      </c>
      <c r="C77" s="346"/>
      <c r="D77" s="342" t="s">
        <v>41</v>
      </c>
      <c r="E77" s="343"/>
      <c r="F77" s="343"/>
      <c r="G77" s="344"/>
    </row>
    <row r="78" spans="1:7" ht="15" customHeight="1" x14ac:dyDescent="0.25">
      <c r="A78" s="57" t="s">
        <v>374</v>
      </c>
      <c r="B78" s="338">
        <v>16</v>
      </c>
      <c r="C78" s="338"/>
      <c r="D78" s="338"/>
      <c r="E78" s="338"/>
      <c r="F78" s="338"/>
      <c r="G78" s="339"/>
    </row>
    <row r="79" spans="1:7" ht="15" customHeight="1" x14ac:dyDescent="0.25">
      <c r="A79" s="347" t="s">
        <v>0</v>
      </c>
      <c r="B79" s="340" t="s">
        <v>6</v>
      </c>
      <c r="C79" s="341"/>
      <c r="D79" s="56" t="s">
        <v>21</v>
      </c>
      <c r="E79" s="218"/>
      <c r="F79" s="219"/>
      <c r="G79" s="220"/>
    </row>
    <row r="80" spans="1:7" ht="15" customHeight="1" x14ac:dyDescent="0.25">
      <c r="A80" s="348"/>
      <c r="B80" s="333" t="s">
        <v>7</v>
      </c>
      <c r="C80" s="31" t="s">
        <v>8</v>
      </c>
      <c r="D80" s="335" t="s">
        <v>41</v>
      </c>
      <c r="E80" s="336"/>
      <c r="F80" s="336"/>
      <c r="G80" s="337"/>
    </row>
    <row r="81" spans="1:7" ht="15" customHeight="1" x14ac:dyDescent="0.25">
      <c r="A81" s="348"/>
      <c r="B81" s="334"/>
      <c r="C81" s="31" t="s">
        <v>9</v>
      </c>
      <c r="D81" s="335" t="s">
        <v>69</v>
      </c>
      <c r="E81" s="336"/>
      <c r="F81" s="336"/>
      <c r="G81" s="337"/>
    </row>
    <row r="82" spans="1:7" ht="62.1" customHeight="1" x14ac:dyDescent="0.25">
      <c r="A82" s="349"/>
      <c r="B82" s="345" t="s">
        <v>375</v>
      </c>
      <c r="C82" s="346"/>
      <c r="D82" s="342" t="s">
        <v>41</v>
      </c>
      <c r="E82" s="343"/>
      <c r="F82" s="343"/>
      <c r="G82" s="344"/>
    </row>
    <row r="83" spans="1:7" ht="15" customHeight="1" x14ac:dyDescent="0.25">
      <c r="A83" s="57" t="s">
        <v>374</v>
      </c>
      <c r="B83" s="338">
        <v>17</v>
      </c>
      <c r="C83" s="338"/>
      <c r="D83" s="338"/>
      <c r="E83" s="338"/>
      <c r="F83" s="338"/>
      <c r="G83" s="339"/>
    </row>
    <row r="84" spans="1:7" ht="15" customHeight="1" x14ac:dyDescent="0.25">
      <c r="A84" s="347" t="s">
        <v>0</v>
      </c>
      <c r="B84" s="340" t="s">
        <v>6</v>
      </c>
      <c r="C84" s="341"/>
      <c r="D84" s="56" t="s">
        <v>21</v>
      </c>
      <c r="E84" s="218"/>
      <c r="F84" s="219"/>
      <c r="G84" s="220"/>
    </row>
    <row r="85" spans="1:7" ht="15" customHeight="1" x14ac:dyDescent="0.25">
      <c r="A85" s="348"/>
      <c r="B85" s="333" t="s">
        <v>7</v>
      </c>
      <c r="C85" s="31" t="s">
        <v>8</v>
      </c>
      <c r="D85" s="335" t="s">
        <v>41</v>
      </c>
      <c r="E85" s="336"/>
      <c r="F85" s="336"/>
      <c r="G85" s="337"/>
    </row>
    <row r="86" spans="1:7" ht="15" customHeight="1" x14ac:dyDescent="0.25">
      <c r="A86" s="348"/>
      <c r="B86" s="334"/>
      <c r="C86" s="31" t="s">
        <v>9</v>
      </c>
      <c r="D86" s="335" t="s">
        <v>69</v>
      </c>
      <c r="E86" s="336"/>
      <c r="F86" s="336"/>
      <c r="G86" s="337"/>
    </row>
    <row r="87" spans="1:7" ht="62.1" customHeight="1" x14ac:dyDescent="0.25">
      <c r="A87" s="349"/>
      <c r="B87" s="345" t="s">
        <v>375</v>
      </c>
      <c r="C87" s="346"/>
      <c r="D87" s="342" t="s">
        <v>41</v>
      </c>
      <c r="E87" s="343"/>
      <c r="F87" s="343"/>
      <c r="G87" s="344"/>
    </row>
    <row r="88" spans="1:7" ht="15" customHeight="1" x14ac:dyDescent="0.25">
      <c r="A88" s="57" t="s">
        <v>374</v>
      </c>
      <c r="B88" s="338">
        <v>18</v>
      </c>
      <c r="C88" s="338"/>
      <c r="D88" s="338"/>
      <c r="E88" s="338"/>
      <c r="F88" s="338"/>
      <c r="G88" s="339"/>
    </row>
    <row r="89" spans="1:7" ht="15" customHeight="1" x14ac:dyDescent="0.25">
      <c r="A89" s="347" t="s">
        <v>0</v>
      </c>
      <c r="B89" s="340" t="s">
        <v>6</v>
      </c>
      <c r="C89" s="341"/>
      <c r="D89" s="56" t="s">
        <v>21</v>
      </c>
      <c r="E89" s="218"/>
      <c r="F89" s="219"/>
      <c r="G89" s="220"/>
    </row>
    <row r="90" spans="1:7" ht="15" customHeight="1" x14ac:dyDescent="0.25">
      <c r="A90" s="348"/>
      <c r="B90" s="333" t="s">
        <v>7</v>
      </c>
      <c r="C90" s="31" t="s">
        <v>8</v>
      </c>
      <c r="D90" s="335" t="s">
        <v>41</v>
      </c>
      <c r="E90" s="336"/>
      <c r="F90" s="336"/>
      <c r="G90" s="337"/>
    </row>
    <row r="91" spans="1:7" ht="15" customHeight="1" x14ac:dyDescent="0.25">
      <c r="A91" s="348"/>
      <c r="B91" s="334"/>
      <c r="C91" s="31" t="s">
        <v>9</v>
      </c>
      <c r="D91" s="335" t="s">
        <v>69</v>
      </c>
      <c r="E91" s="336"/>
      <c r="F91" s="336"/>
      <c r="G91" s="337"/>
    </row>
    <row r="92" spans="1:7" ht="62.1" customHeight="1" x14ac:dyDescent="0.25">
      <c r="A92" s="349"/>
      <c r="B92" s="345" t="s">
        <v>375</v>
      </c>
      <c r="C92" s="346"/>
      <c r="D92" s="342" t="s">
        <v>41</v>
      </c>
      <c r="E92" s="343"/>
      <c r="F92" s="343"/>
      <c r="G92" s="344"/>
    </row>
    <row r="93" spans="1:7" ht="15" customHeight="1" x14ac:dyDescent="0.25">
      <c r="A93" s="57" t="s">
        <v>374</v>
      </c>
      <c r="B93" s="338">
        <v>19</v>
      </c>
      <c r="C93" s="338"/>
      <c r="D93" s="338"/>
      <c r="E93" s="338"/>
      <c r="F93" s="338"/>
      <c r="G93" s="339"/>
    </row>
    <row r="94" spans="1:7" ht="15" customHeight="1" x14ac:dyDescent="0.25">
      <c r="A94" s="347" t="s">
        <v>0</v>
      </c>
      <c r="B94" s="340" t="s">
        <v>6</v>
      </c>
      <c r="C94" s="341"/>
      <c r="D94" s="56" t="s">
        <v>21</v>
      </c>
      <c r="E94" s="218"/>
      <c r="F94" s="219"/>
      <c r="G94" s="220"/>
    </row>
    <row r="95" spans="1:7" ht="15" customHeight="1" x14ac:dyDescent="0.25">
      <c r="A95" s="348"/>
      <c r="B95" s="333" t="s">
        <v>7</v>
      </c>
      <c r="C95" s="31" t="s">
        <v>8</v>
      </c>
      <c r="D95" s="335" t="s">
        <v>41</v>
      </c>
      <c r="E95" s="336"/>
      <c r="F95" s="336"/>
      <c r="G95" s="337"/>
    </row>
    <row r="96" spans="1:7" ht="15" customHeight="1" x14ac:dyDescent="0.25">
      <c r="A96" s="348"/>
      <c r="B96" s="334"/>
      <c r="C96" s="31" t="s">
        <v>9</v>
      </c>
      <c r="D96" s="335" t="s">
        <v>69</v>
      </c>
      <c r="E96" s="336"/>
      <c r="F96" s="336"/>
      <c r="G96" s="337"/>
    </row>
    <row r="97" spans="1:7" ht="62.1" customHeight="1" x14ac:dyDescent="0.25">
      <c r="A97" s="349"/>
      <c r="B97" s="345" t="s">
        <v>375</v>
      </c>
      <c r="C97" s="346"/>
      <c r="D97" s="342" t="s">
        <v>41</v>
      </c>
      <c r="E97" s="343"/>
      <c r="F97" s="343"/>
      <c r="G97" s="344"/>
    </row>
    <row r="98" spans="1:7" ht="15" customHeight="1" x14ac:dyDescent="0.25">
      <c r="A98" s="57" t="s">
        <v>374</v>
      </c>
      <c r="B98" s="338">
        <v>20</v>
      </c>
      <c r="C98" s="338"/>
      <c r="D98" s="338"/>
      <c r="E98" s="338"/>
      <c r="F98" s="338"/>
      <c r="G98" s="339"/>
    </row>
    <row r="99" spans="1:7" ht="15" customHeight="1" x14ac:dyDescent="0.25">
      <c r="A99" s="347" t="s">
        <v>0</v>
      </c>
      <c r="B99" s="340" t="s">
        <v>6</v>
      </c>
      <c r="C99" s="341"/>
      <c r="D99" s="56" t="s">
        <v>21</v>
      </c>
      <c r="E99" s="218"/>
      <c r="F99" s="219"/>
      <c r="G99" s="220"/>
    </row>
    <row r="100" spans="1:7" ht="15" customHeight="1" x14ac:dyDescent="0.25">
      <c r="A100" s="348"/>
      <c r="B100" s="333" t="s">
        <v>7</v>
      </c>
      <c r="C100" s="31" t="s">
        <v>8</v>
      </c>
      <c r="D100" s="335" t="s">
        <v>41</v>
      </c>
      <c r="E100" s="336"/>
      <c r="F100" s="336"/>
      <c r="G100" s="337"/>
    </row>
    <row r="101" spans="1:7" ht="15" customHeight="1" x14ac:dyDescent="0.25">
      <c r="A101" s="348"/>
      <c r="B101" s="334"/>
      <c r="C101" s="31" t="s">
        <v>9</v>
      </c>
      <c r="D101" s="335" t="s">
        <v>69</v>
      </c>
      <c r="E101" s="336"/>
      <c r="F101" s="336"/>
      <c r="G101" s="337"/>
    </row>
    <row r="102" spans="1:7" ht="62.1" customHeight="1" x14ac:dyDescent="0.25">
      <c r="A102" s="349"/>
      <c r="B102" s="345" t="s">
        <v>375</v>
      </c>
      <c r="C102" s="346"/>
      <c r="D102" s="342" t="s">
        <v>41</v>
      </c>
      <c r="E102" s="343"/>
      <c r="F102" s="343"/>
      <c r="G102" s="344"/>
    </row>
    <row r="103" spans="1:7" ht="15" customHeight="1" x14ac:dyDescent="0.25">
      <c r="A103" s="57" t="s">
        <v>374</v>
      </c>
      <c r="B103" s="338">
        <v>21</v>
      </c>
      <c r="C103" s="338"/>
      <c r="D103" s="338"/>
      <c r="E103" s="338"/>
      <c r="F103" s="338"/>
      <c r="G103" s="339"/>
    </row>
    <row r="104" spans="1:7" ht="15" customHeight="1" x14ac:dyDescent="0.25">
      <c r="A104" s="347" t="s">
        <v>0</v>
      </c>
      <c r="B104" s="340" t="s">
        <v>6</v>
      </c>
      <c r="C104" s="341"/>
      <c r="D104" s="56" t="s">
        <v>21</v>
      </c>
      <c r="E104" s="218"/>
      <c r="F104" s="219"/>
      <c r="G104" s="220"/>
    </row>
    <row r="105" spans="1:7" ht="15" customHeight="1" x14ac:dyDescent="0.25">
      <c r="A105" s="348"/>
      <c r="B105" s="333" t="s">
        <v>7</v>
      </c>
      <c r="C105" s="31" t="s">
        <v>8</v>
      </c>
      <c r="D105" s="335" t="s">
        <v>41</v>
      </c>
      <c r="E105" s="336"/>
      <c r="F105" s="336"/>
      <c r="G105" s="337"/>
    </row>
    <row r="106" spans="1:7" ht="15" customHeight="1" x14ac:dyDescent="0.25">
      <c r="A106" s="348"/>
      <c r="B106" s="334"/>
      <c r="C106" s="31" t="s">
        <v>9</v>
      </c>
      <c r="D106" s="335" t="s">
        <v>69</v>
      </c>
      <c r="E106" s="336"/>
      <c r="F106" s="336"/>
      <c r="G106" s="337"/>
    </row>
    <row r="107" spans="1:7" ht="62.1" customHeight="1" x14ac:dyDescent="0.25">
      <c r="A107" s="349"/>
      <c r="B107" s="345" t="s">
        <v>375</v>
      </c>
      <c r="C107" s="346"/>
      <c r="D107" s="342" t="s">
        <v>41</v>
      </c>
      <c r="E107" s="343"/>
      <c r="F107" s="343"/>
      <c r="G107" s="344"/>
    </row>
    <row r="108" spans="1:7" ht="15" customHeight="1" x14ac:dyDescent="0.25">
      <c r="A108" s="57" t="s">
        <v>374</v>
      </c>
      <c r="B108" s="338">
        <v>22</v>
      </c>
      <c r="C108" s="338"/>
      <c r="D108" s="338"/>
      <c r="E108" s="338"/>
      <c r="F108" s="338"/>
      <c r="G108" s="339"/>
    </row>
    <row r="109" spans="1:7" ht="15" customHeight="1" x14ac:dyDescent="0.25">
      <c r="A109" s="347" t="s">
        <v>0</v>
      </c>
      <c r="B109" s="340" t="s">
        <v>6</v>
      </c>
      <c r="C109" s="341"/>
      <c r="D109" s="56" t="s">
        <v>21</v>
      </c>
      <c r="E109" s="218"/>
      <c r="F109" s="219"/>
      <c r="G109" s="220"/>
    </row>
    <row r="110" spans="1:7" ht="15" customHeight="1" x14ac:dyDescent="0.25">
      <c r="A110" s="348"/>
      <c r="B110" s="333" t="s">
        <v>7</v>
      </c>
      <c r="C110" s="31" t="s">
        <v>8</v>
      </c>
      <c r="D110" s="335" t="s">
        <v>41</v>
      </c>
      <c r="E110" s="336"/>
      <c r="F110" s="336"/>
      <c r="G110" s="337"/>
    </row>
    <row r="111" spans="1:7" ht="15" customHeight="1" x14ac:dyDescent="0.25">
      <c r="A111" s="348"/>
      <c r="B111" s="334"/>
      <c r="C111" s="31" t="s">
        <v>9</v>
      </c>
      <c r="D111" s="335" t="s">
        <v>69</v>
      </c>
      <c r="E111" s="336"/>
      <c r="F111" s="336"/>
      <c r="G111" s="337"/>
    </row>
    <row r="112" spans="1:7" ht="62.1" customHeight="1" x14ac:dyDescent="0.25">
      <c r="A112" s="349"/>
      <c r="B112" s="345" t="s">
        <v>375</v>
      </c>
      <c r="C112" s="346"/>
      <c r="D112" s="342" t="s">
        <v>41</v>
      </c>
      <c r="E112" s="343"/>
      <c r="F112" s="343"/>
      <c r="G112" s="344"/>
    </row>
    <row r="113" spans="1:7" ht="15" customHeight="1" x14ac:dyDescent="0.25">
      <c r="A113" s="57" t="s">
        <v>374</v>
      </c>
      <c r="B113" s="338">
        <v>23</v>
      </c>
      <c r="C113" s="338"/>
      <c r="D113" s="338"/>
      <c r="E113" s="338"/>
      <c r="F113" s="338"/>
      <c r="G113" s="339"/>
    </row>
    <row r="114" spans="1:7" ht="15" customHeight="1" x14ac:dyDescent="0.25">
      <c r="A114" s="347" t="s">
        <v>0</v>
      </c>
      <c r="B114" s="340" t="s">
        <v>6</v>
      </c>
      <c r="C114" s="341"/>
      <c r="D114" s="56" t="s">
        <v>21</v>
      </c>
      <c r="E114" s="218"/>
      <c r="F114" s="219"/>
      <c r="G114" s="220"/>
    </row>
    <row r="115" spans="1:7" ht="15" customHeight="1" x14ac:dyDescent="0.25">
      <c r="A115" s="348"/>
      <c r="B115" s="333" t="s">
        <v>7</v>
      </c>
      <c r="C115" s="31" t="s">
        <v>8</v>
      </c>
      <c r="D115" s="335" t="s">
        <v>41</v>
      </c>
      <c r="E115" s="336"/>
      <c r="F115" s="336"/>
      <c r="G115" s="337"/>
    </row>
    <row r="116" spans="1:7" ht="15" customHeight="1" x14ac:dyDescent="0.25">
      <c r="A116" s="348"/>
      <c r="B116" s="334"/>
      <c r="C116" s="31" t="s">
        <v>9</v>
      </c>
      <c r="D116" s="335" t="s">
        <v>69</v>
      </c>
      <c r="E116" s="336"/>
      <c r="F116" s="336"/>
      <c r="G116" s="337"/>
    </row>
    <row r="117" spans="1:7" ht="62.1" customHeight="1" x14ac:dyDescent="0.25">
      <c r="A117" s="349"/>
      <c r="B117" s="345" t="s">
        <v>375</v>
      </c>
      <c r="C117" s="346"/>
      <c r="D117" s="342" t="s">
        <v>41</v>
      </c>
      <c r="E117" s="343"/>
      <c r="F117" s="343"/>
      <c r="G117" s="344"/>
    </row>
    <row r="118" spans="1:7" ht="15" customHeight="1" x14ac:dyDescent="0.25">
      <c r="A118" s="57" t="s">
        <v>374</v>
      </c>
      <c r="B118" s="338">
        <v>24</v>
      </c>
      <c r="C118" s="338"/>
      <c r="D118" s="338"/>
      <c r="E118" s="338"/>
      <c r="F118" s="338"/>
      <c r="G118" s="339"/>
    </row>
    <row r="119" spans="1:7" ht="15" customHeight="1" x14ac:dyDescent="0.25">
      <c r="A119" s="347" t="s">
        <v>0</v>
      </c>
      <c r="B119" s="340" t="s">
        <v>6</v>
      </c>
      <c r="C119" s="341"/>
      <c r="D119" s="56" t="s">
        <v>21</v>
      </c>
      <c r="E119" s="218"/>
      <c r="F119" s="219"/>
      <c r="G119" s="220"/>
    </row>
    <row r="120" spans="1:7" ht="15" customHeight="1" x14ac:dyDescent="0.25">
      <c r="A120" s="348"/>
      <c r="B120" s="333" t="s">
        <v>7</v>
      </c>
      <c r="C120" s="31" t="s">
        <v>8</v>
      </c>
      <c r="D120" s="335" t="s">
        <v>41</v>
      </c>
      <c r="E120" s="336"/>
      <c r="F120" s="336"/>
      <c r="G120" s="337"/>
    </row>
    <row r="121" spans="1:7" ht="15" customHeight="1" x14ac:dyDescent="0.25">
      <c r="A121" s="348"/>
      <c r="B121" s="334"/>
      <c r="C121" s="31" t="s">
        <v>9</v>
      </c>
      <c r="D121" s="335" t="s">
        <v>69</v>
      </c>
      <c r="E121" s="336"/>
      <c r="F121" s="336"/>
      <c r="G121" s="337"/>
    </row>
    <row r="122" spans="1:7" ht="62.1" customHeight="1" x14ac:dyDescent="0.25">
      <c r="A122" s="349"/>
      <c r="B122" s="345" t="s">
        <v>375</v>
      </c>
      <c r="C122" s="346"/>
      <c r="D122" s="342" t="s">
        <v>41</v>
      </c>
      <c r="E122" s="343"/>
      <c r="F122" s="343"/>
      <c r="G122" s="344"/>
    </row>
    <row r="123" spans="1:7" ht="15" customHeight="1" x14ac:dyDescent="0.25">
      <c r="A123" s="57" t="s">
        <v>374</v>
      </c>
      <c r="B123" s="338">
        <v>25</v>
      </c>
      <c r="C123" s="338"/>
      <c r="D123" s="338"/>
      <c r="E123" s="338"/>
      <c r="F123" s="338"/>
      <c r="G123" s="339"/>
    </row>
    <row r="124" spans="1:7" ht="15" customHeight="1" x14ac:dyDescent="0.25">
      <c r="A124" s="347" t="s">
        <v>0</v>
      </c>
      <c r="B124" s="340" t="s">
        <v>6</v>
      </c>
      <c r="C124" s="341"/>
      <c r="D124" s="56" t="s">
        <v>21</v>
      </c>
      <c r="E124" s="218"/>
      <c r="F124" s="219"/>
      <c r="G124" s="220"/>
    </row>
    <row r="125" spans="1:7" ht="15" customHeight="1" x14ac:dyDescent="0.25">
      <c r="A125" s="348"/>
      <c r="B125" s="333" t="s">
        <v>7</v>
      </c>
      <c r="C125" s="31" t="s">
        <v>8</v>
      </c>
      <c r="D125" s="335" t="s">
        <v>41</v>
      </c>
      <c r="E125" s="336"/>
      <c r="F125" s="336"/>
      <c r="G125" s="337"/>
    </row>
    <row r="126" spans="1:7" ht="15" customHeight="1" x14ac:dyDescent="0.25">
      <c r="A126" s="348"/>
      <c r="B126" s="334"/>
      <c r="C126" s="31" t="s">
        <v>9</v>
      </c>
      <c r="D126" s="335" t="s">
        <v>69</v>
      </c>
      <c r="E126" s="336"/>
      <c r="F126" s="336"/>
      <c r="G126" s="337"/>
    </row>
    <row r="127" spans="1:7" ht="62.1" customHeight="1" x14ac:dyDescent="0.25">
      <c r="A127" s="349"/>
      <c r="B127" s="345" t="s">
        <v>375</v>
      </c>
      <c r="C127" s="346"/>
      <c r="D127" s="342" t="s">
        <v>41</v>
      </c>
      <c r="E127" s="343"/>
      <c r="F127" s="343"/>
      <c r="G127" s="344"/>
    </row>
    <row r="128" spans="1:7" ht="15" customHeight="1" x14ac:dyDescent="0.25">
      <c r="A128" s="57" t="s">
        <v>374</v>
      </c>
      <c r="B128" s="338">
        <v>26</v>
      </c>
      <c r="C128" s="338"/>
      <c r="D128" s="338"/>
      <c r="E128" s="338"/>
      <c r="F128" s="338"/>
      <c r="G128" s="339"/>
    </row>
    <row r="129" spans="1:7" ht="15" customHeight="1" x14ac:dyDescent="0.25">
      <c r="A129" s="347" t="s">
        <v>0</v>
      </c>
      <c r="B129" s="340" t="s">
        <v>6</v>
      </c>
      <c r="C129" s="341"/>
      <c r="D129" s="56" t="s">
        <v>21</v>
      </c>
      <c r="E129" s="218"/>
      <c r="F129" s="219"/>
      <c r="G129" s="220"/>
    </row>
    <row r="130" spans="1:7" ht="15" customHeight="1" x14ac:dyDescent="0.25">
      <c r="A130" s="348"/>
      <c r="B130" s="333" t="s">
        <v>7</v>
      </c>
      <c r="C130" s="31" t="s">
        <v>8</v>
      </c>
      <c r="D130" s="335"/>
      <c r="E130" s="336"/>
      <c r="F130" s="336"/>
      <c r="G130" s="337"/>
    </row>
    <row r="131" spans="1:7" ht="15" customHeight="1" x14ac:dyDescent="0.25">
      <c r="A131" s="348"/>
      <c r="B131" s="334"/>
      <c r="C131" s="31" t="s">
        <v>9</v>
      </c>
      <c r="D131" s="335" t="s">
        <v>69</v>
      </c>
      <c r="E131" s="336"/>
      <c r="F131" s="336"/>
      <c r="G131" s="337"/>
    </row>
    <row r="132" spans="1:7" ht="62.1" customHeight="1" x14ac:dyDescent="0.25">
      <c r="A132" s="349"/>
      <c r="B132" s="345" t="s">
        <v>375</v>
      </c>
      <c r="C132" s="346"/>
      <c r="D132" s="342" t="s">
        <v>41</v>
      </c>
      <c r="E132" s="343"/>
      <c r="F132" s="343"/>
      <c r="G132" s="344"/>
    </row>
    <row r="133" spans="1:7" ht="15" customHeight="1" x14ac:dyDescent="0.25">
      <c r="A133" s="57" t="s">
        <v>374</v>
      </c>
      <c r="B133" s="338">
        <v>27</v>
      </c>
      <c r="C133" s="338"/>
      <c r="D133" s="338"/>
      <c r="E133" s="338"/>
      <c r="F133" s="338"/>
      <c r="G133" s="339"/>
    </row>
    <row r="134" spans="1:7" ht="15" customHeight="1" x14ac:dyDescent="0.25">
      <c r="A134" s="347" t="s">
        <v>0</v>
      </c>
      <c r="B134" s="340" t="s">
        <v>6</v>
      </c>
      <c r="C134" s="341"/>
      <c r="D134" s="56" t="s">
        <v>21</v>
      </c>
      <c r="E134" s="218"/>
      <c r="F134" s="219"/>
      <c r="G134" s="220"/>
    </row>
    <row r="135" spans="1:7" ht="15" customHeight="1" x14ac:dyDescent="0.25">
      <c r="A135" s="348"/>
      <c r="B135" s="333" t="s">
        <v>7</v>
      </c>
      <c r="C135" s="31" t="s">
        <v>8</v>
      </c>
      <c r="D135" s="335"/>
      <c r="E135" s="336"/>
      <c r="F135" s="336"/>
      <c r="G135" s="337"/>
    </row>
    <row r="136" spans="1:7" ht="15" customHeight="1" x14ac:dyDescent="0.25">
      <c r="A136" s="348"/>
      <c r="B136" s="334"/>
      <c r="C136" s="31" t="s">
        <v>9</v>
      </c>
      <c r="D136" s="335" t="s">
        <v>69</v>
      </c>
      <c r="E136" s="336"/>
      <c r="F136" s="336"/>
      <c r="G136" s="337"/>
    </row>
    <row r="137" spans="1:7" ht="62.1" customHeight="1" x14ac:dyDescent="0.25">
      <c r="A137" s="349"/>
      <c r="B137" s="345" t="s">
        <v>375</v>
      </c>
      <c r="C137" s="346"/>
      <c r="D137" s="342" t="s">
        <v>41</v>
      </c>
      <c r="E137" s="343"/>
      <c r="F137" s="343"/>
      <c r="G137" s="344"/>
    </row>
    <row r="138" spans="1:7" ht="15" customHeight="1" x14ac:dyDescent="0.25">
      <c r="A138" s="57" t="s">
        <v>374</v>
      </c>
      <c r="B138" s="338">
        <v>28</v>
      </c>
      <c r="C138" s="338"/>
      <c r="D138" s="338"/>
      <c r="E138" s="338"/>
      <c r="F138" s="338"/>
      <c r="G138" s="339"/>
    </row>
    <row r="139" spans="1:7" ht="15" customHeight="1" x14ac:dyDescent="0.25">
      <c r="A139" s="347" t="s">
        <v>0</v>
      </c>
      <c r="B139" s="340" t="s">
        <v>6</v>
      </c>
      <c r="C139" s="341"/>
      <c r="D139" s="56" t="s">
        <v>21</v>
      </c>
      <c r="E139" s="218"/>
      <c r="F139" s="219"/>
      <c r="G139" s="220"/>
    </row>
    <row r="140" spans="1:7" ht="15" customHeight="1" x14ac:dyDescent="0.25">
      <c r="A140" s="348"/>
      <c r="B140" s="333" t="s">
        <v>7</v>
      </c>
      <c r="C140" s="31" t="s">
        <v>8</v>
      </c>
      <c r="D140" s="335"/>
      <c r="E140" s="336"/>
      <c r="F140" s="336"/>
      <c r="G140" s="337"/>
    </row>
    <row r="141" spans="1:7" ht="15" customHeight="1" x14ac:dyDescent="0.25">
      <c r="A141" s="348"/>
      <c r="B141" s="334"/>
      <c r="C141" s="31" t="s">
        <v>9</v>
      </c>
      <c r="D141" s="335" t="s">
        <v>69</v>
      </c>
      <c r="E141" s="336"/>
      <c r="F141" s="336"/>
      <c r="G141" s="337"/>
    </row>
    <row r="142" spans="1:7" ht="62.1" customHeight="1" x14ac:dyDescent="0.25">
      <c r="A142" s="349"/>
      <c r="B142" s="345" t="s">
        <v>375</v>
      </c>
      <c r="C142" s="346"/>
      <c r="D142" s="342" t="s">
        <v>41</v>
      </c>
      <c r="E142" s="343"/>
      <c r="F142" s="343"/>
      <c r="G142" s="344"/>
    </row>
    <row r="143" spans="1:7" ht="15" customHeight="1" x14ac:dyDescent="0.25">
      <c r="A143" s="57" t="s">
        <v>374</v>
      </c>
      <c r="B143" s="338">
        <v>29</v>
      </c>
      <c r="C143" s="338"/>
      <c r="D143" s="338"/>
      <c r="E143" s="338"/>
      <c r="F143" s="338"/>
      <c r="G143" s="339"/>
    </row>
    <row r="144" spans="1:7" ht="15" customHeight="1" x14ac:dyDescent="0.25">
      <c r="A144" s="347" t="s">
        <v>0</v>
      </c>
      <c r="B144" s="340" t="s">
        <v>6</v>
      </c>
      <c r="C144" s="341"/>
      <c r="D144" s="56" t="s">
        <v>21</v>
      </c>
      <c r="E144" s="218"/>
      <c r="F144" s="219"/>
      <c r="G144" s="220"/>
    </row>
    <row r="145" spans="1:7" ht="15" customHeight="1" x14ac:dyDescent="0.25">
      <c r="A145" s="348"/>
      <c r="B145" s="333" t="s">
        <v>7</v>
      </c>
      <c r="C145" s="31" t="s">
        <v>8</v>
      </c>
      <c r="D145" s="335"/>
      <c r="E145" s="336"/>
      <c r="F145" s="336"/>
      <c r="G145" s="337"/>
    </row>
    <row r="146" spans="1:7" ht="15" customHeight="1" x14ac:dyDescent="0.25">
      <c r="A146" s="348"/>
      <c r="B146" s="334"/>
      <c r="C146" s="31" t="s">
        <v>9</v>
      </c>
      <c r="D146" s="335" t="s">
        <v>69</v>
      </c>
      <c r="E146" s="336"/>
      <c r="F146" s="336"/>
      <c r="G146" s="337"/>
    </row>
    <row r="147" spans="1:7" ht="62.1" customHeight="1" x14ac:dyDescent="0.25">
      <c r="A147" s="349"/>
      <c r="B147" s="345" t="s">
        <v>375</v>
      </c>
      <c r="C147" s="346"/>
      <c r="D147" s="342" t="s">
        <v>41</v>
      </c>
      <c r="E147" s="343"/>
      <c r="F147" s="343"/>
      <c r="G147" s="344"/>
    </row>
    <row r="148" spans="1:7" ht="15" customHeight="1" x14ac:dyDescent="0.25">
      <c r="A148" s="57" t="s">
        <v>374</v>
      </c>
      <c r="B148" s="338">
        <v>30</v>
      </c>
      <c r="C148" s="338"/>
      <c r="D148" s="338"/>
      <c r="E148" s="338"/>
      <c r="F148" s="338"/>
      <c r="G148" s="339"/>
    </row>
    <row r="149" spans="1:7" ht="15" customHeight="1" x14ac:dyDescent="0.25">
      <c r="A149" s="347" t="s">
        <v>0</v>
      </c>
      <c r="B149" s="340" t="s">
        <v>6</v>
      </c>
      <c r="C149" s="341"/>
      <c r="D149" s="56" t="s">
        <v>21</v>
      </c>
      <c r="E149" s="218"/>
      <c r="F149" s="219"/>
      <c r="G149" s="220"/>
    </row>
    <row r="150" spans="1:7" ht="15" customHeight="1" x14ac:dyDescent="0.25">
      <c r="A150" s="348"/>
      <c r="B150" s="333" t="s">
        <v>7</v>
      </c>
      <c r="C150" s="31" t="s">
        <v>8</v>
      </c>
      <c r="D150" s="335"/>
      <c r="E150" s="336"/>
      <c r="F150" s="336"/>
      <c r="G150" s="337"/>
    </row>
    <row r="151" spans="1:7" ht="15" customHeight="1" x14ac:dyDescent="0.25">
      <c r="A151" s="348"/>
      <c r="B151" s="334"/>
      <c r="C151" s="31" t="s">
        <v>9</v>
      </c>
      <c r="D151" s="335" t="s">
        <v>69</v>
      </c>
      <c r="E151" s="336"/>
      <c r="F151" s="336"/>
      <c r="G151" s="337"/>
    </row>
    <row r="152" spans="1:7" ht="62.1" customHeight="1" x14ac:dyDescent="0.25">
      <c r="A152" s="349"/>
      <c r="B152" s="345" t="s">
        <v>375</v>
      </c>
      <c r="C152" s="346"/>
      <c r="D152" s="342" t="s">
        <v>41</v>
      </c>
      <c r="E152" s="343"/>
      <c r="F152" s="343"/>
      <c r="G152" s="344"/>
    </row>
    <row r="153" spans="1:7" ht="15" customHeight="1" x14ac:dyDescent="0.25">
      <c r="A153" s="57" t="s">
        <v>374</v>
      </c>
      <c r="B153" s="338">
        <v>31</v>
      </c>
      <c r="C153" s="338"/>
      <c r="D153" s="338"/>
      <c r="E153" s="338"/>
      <c r="F153" s="338"/>
      <c r="G153" s="339"/>
    </row>
    <row r="154" spans="1:7" ht="15" customHeight="1" x14ac:dyDescent="0.25">
      <c r="A154" s="347" t="s">
        <v>0</v>
      </c>
      <c r="B154" s="340" t="s">
        <v>6</v>
      </c>
      <c r="C154" s="341"/>
      <c r="D154" s="56" t="s">
        <v>21</v>
      </c>
      <c r="E154" s="218"/>
      <c r="F154" s="219"/>
      <c r="G154" s="220"/>
    </row>
    <row r="155" spans="1:7" ht="15" customHeight="1" x14ac:dyDescent="0.25">
      <c r="A155" s="348"/>
      <c r="B155" s="333" t="s">
        <v>7</v>
      </c>
      <c r="C155" s="31" t="s">
        <v>8</v>
      </c>
      <c r="D155" s="335"/>
      <c r="E155" s="336"/>
      <c r="F155" s="336"/>
      <c r="G155" s="337"/>
    </row>
    <row r="156" spans="1:7" ht="15" customHeight="1" x14ac:dyDescent="0.25">
      <c r="A156" s="348"/>
      <c r="B156" s="334"/>
      <c r="C156" s="31" t="s">
        <v>9</v>
      </c>
      <c r="D156" s="335" t="s">
        <v>69</v>
      </c>
      <c r="E156" s="336"/>
      <c r="F156" s="336"/>
      <c r="G156" s="337"/>
    </row>
    <row r="157" spans="1:7" ht="62.1" customHeight="1" x14ac:dyDescent="0.25">
      <c r="A157" s="349"/>
      <c r="B157" s="345" t="s">
        <v>375</v>
      </c>
      <c r="C157" s="346"/>
      <c r="D157" s="342" t="s">
        <v>41</v>
      </c>
      <c r="E157" s="343"/>
      <c r="F157" s="343"/>
      <c r="G157" s="344"/>
    </row>
    <row r="158" spans="1:7" ht="15" customHeight="1" x14ac:dyDescent="0.25">
      <c r="A158" s="57" t="s">
        <v>374</v>
      </c>
      <c r="B158" s="338">
        <v>32</v>
      </c>
      <c r="C158" s="338"/>
      <c r="D158" s="338"/>
      <c r="E158" s="338"/>
      <c r="F158" s="338"/>
      <c r="G158" s="339"/>
    </row>
    <row r="159" spans="1:7" ht="15" customHeight="1" x14ac:dyDescent="0.25">
      <c r="A159" s="347" t="s">
        <v>0</v>
      </c>
      <c r="B159" s="340" t="s">
        <v>6</v>
      </c>
      <c r="C159" s="341"/>
      <c r="D159" s="56" t="s">
        <v>21</v>
      </c>
      <c r="E159" s="218"/>
      <c r="F159" s="219"/>
      <c r="G159" s="220"/>
    </row>
    <row r="160" spans="1:7" ht="15" customHeight="1" x14ac:dyDescent="0.25">
      <c r="A160" s="348"/>
      <c r="B160" s="333" t="s">
        <v>7</v>
      </c>
      <c r="C160" s="31" t="s">
        <v>8</v>
      </c>
      <c r="D160" s="335"/>
      <c r="E160" s="336"/>
      <c r="F160" s="336"/>
      <c r="G160" s="337"/>
    </row>
    <row r="161" spans="1:7" ht="15" customHeight="1" x14ac:dyDescent="0.25">
      <c r="A161" s="348"/>
      <c r="B161" s="334"/>
      <c r="C161" s="31" t="s">
        <v>9</v>
      </c>
      <c r="D161" s="335" t="s">
        <v>69</v>
      </c>
      <c r="E161" s="336"/>
      <c r="F161" s="336"/>
      <c r="G161" s="337"/>
    </row>
    <row r="162" spans="1:7" ht="62.1" customHeight="1" x14ac:dyDescent="0.25">
      <c r="A162" s="349"/>
      <c r="B162" s="345" t="s">
        <v>375</v>
      </c>
      <c r="C162" s="346"/>
      <c r="D162" s="342" t="s">
        <v>41</v>
      </c>
      <c r="E162" s="343"/>
      <c r="F162" s="343"/>
      <c r="G162" s="344"/>
    </row>
    <row r="163" spans="1:7" ht="15" customHeight="1" x14ac:dyDescent="0.25">
      <c r="A163" s="57" t="s">
        <v>374</v>
      </c>
      <c r="B163" s="338">
        <v>33</v>
      </c>
      <c r="C163" s="338"/>
      <c r="D163" s="338"/>
      <c r="E163" s="338"/>
      <c r="F163" s="338"/>
      <c r="G163" s="339"/>
    </row>
    <row r="164" spans="1:7" ht="15" customHeight="1" x14ac:dyDescent="0.25">
      <c r="A164" s="347" t="s">
        <v>0</v>
      </c>
      <c r="B164" s="340" t="s">
        <v>6</v>
      </c>
      <c r="C164" s="341"/>
      <c r="D164" s="56" t="s">
        <v>21</v>
      </c>
      <c r="E164" s="218"/>
      <c r="F164" s="219"/>
      <c r="G164" s="220"/>
    </row>
    <row r="165" spans="1:7" ht="15" customHeight="1" x14ac:dyDescent="0.25">
      <c r="A165" s="348"/>
      <c r="B165" s="333" t="s">
        <v>7</v>
      </c>
      <c r="C165" s="31" t="s">
        <v>8</v>
      </c>
      <c r="D165" s="335"/>
      <c r="E165" s="336"/>
      <c r="F165" s="336"/>
      <c r="G165" s="337"/>
    </row>
    <row r="166" spans="1:7" ht="15" customHeight="1" x14ac:dyDescent="0.25">
      <c r="A166" s="348"/>
      <c r="B166" s="334"/>
      <c r="C166" s="31" t="s">
        <v>9</v>
      </c>
      <c r="D166" s="335" t="s">
        <v>69</v>
      </c>
      <c r="E166" s="336"/>
      <c r="F166" s="336"/>
      <c r="G166" s="337"/>
    </row>
    <row r="167" spans="1:7" ht="62.1" customHeight="1" x14ac:dyDescent="0.25">
      <c r="A167" s="349"/>
      <c r="B167" s="345" t="s">
        <v>375</v>
      </c>
      <c r="C167" s="346"/>
      <c r="D167" s="342" t="s">
        <v>41</v>
      </c>
      <c r="E167" s="343"/>
      <c r="F167" s="343"/>
      <c r="G167" s="344"/>
    </row>
    <row r="168" spans="1:7" ht="15" customHeight="1" x14ac:dyDescent="0.25">
      <c r="A168" s="57" t="s">
        <v>374</v>
      </c>
      <c r="B168" s="338">
        <v>34</v>
      </c>
      <c r="C168" s="338"/>
      <c r="D168" s="338"/>
      <c r="E168" s="338"/>
      <c r="F168" s="338"/>
      <c r="G168" s="339"/>
    </row>
    <row r="169" spans="1:7" ht="15" customHeight="1" x14ac:dyDescent="0.25">
      <c r="A169" s="347" t="s">
        <v>0</v>
      </c>
      <c r="B169" s="340" t="s">
        <v>6</v>
      </c>
      <c r="C169" s="341"/>
      <c r="D169" s="56" t="s">
        <v>21</v>
      </c>
      <c r="E169" s="218"/>
      <c r="F169" s="219"/>
      <c r="G169" s="220"/>
    </row>
    <row r="170" spans="1:7" ht="15" customHeight="1" x14ac:dyDescent="0.25">
      <c r="A170" s="348"/>
      <c r="B170" s="333" t="s">
        <v>7</v>
      </c>
      <c r="C170" s="31" t="s">
        <v>8</v>
      </c>
      <c r="D170" s="335"/>
      <c r="E170" s="336"/>
      <c r="F170" s="336"/>
      <c r="G170" s="337"/>
    </row>
    <row r="171" spans="1:7" ht="15" customHeight="1" x14ac:dyDescent="0.25">
      <c r="A171" s="348"/>
      <c r="B171" s="334"/>
      <c r="C171" s="31" t="s">
        <v>9</v>
      </c>
      <c r="D171" s="335" t="s">
        <v>69</v>
      </c>
      <c r="E171" s="336"/>
      <c r="F171" s="336"/>
      <c r="G171" s="337"/>
    </row>
    <row r="172" spans="1:7" ht="62.1" customHeight="1" x14ac:dyDescent="0.25">
      <c r="A172" s="349"/>
      <c r="B172" s="345" t="s">
        <v>375</v>
      </c>
      <c r="C172" s="346"/>
      <c r="D172" s="342" t="s">
        <v>41</v>
      </c>
      <c r="E172" s="343"/>
      <c r="F172" s="343"/>
      <c r="G172" s="344"/>
    </row>
    <row r="173" spans="1:7" ht="15" customHeight="1" x14ac:dyDescent="0.25">
      <c r="A173" s="57" t="s">
        <v>374</v>
      </c>
      <c r="B173" s="338">
        <v>35</v>
      </c>
      <c r="C173" s="338"/>
      <c r="D173" s="338"/>
      <c r="E173" s="338"/>
      <c r="F173" s="338"/>
      <c r="G173" s="339"/>
    </row>
    <row r="174" spans="1:7" ht="15" customHeight="1" x14ac:dyDescent="0.25">
      <c r="A174" s="347" t="s">
        <v>0</v>
      </c>
      <c r="B174" s="340" t="s">
        <v>6</v>
      </c>
      <c r="C174" s="341"/>
      <c r="D174" s="56" t="s">
        <v>21</v>
      </c>
      <c r="E174" s="218"/>
      <c r="F174" s="219"/>
      <c r="G174" s="220"/>
    </row>
    <row r="175" spans="1:7" ht="15" customHeight="1" x14ac:dyDescent="0.25">
      <c r="A175" s="348"/>
      <c r="B175" s="333" t="s">
        <v>7</v>
      </c>
      <c r="C175" s="31" t="s">
        <v>8</v>
      </c>
      <c r="D175" s="335"/>
      <c r="E175" s="336"/>
      <c r="F175" s="336"/>
      <c r="G175" s="337"/>
    </row>
    <row r="176" spans="1:7" ht="15" customHeight="1" x14ac:dyDescent="0.25">
      <c r="A176" s="348"/>
      <c r="B176" s="334"/>
      <c r="C176" s="31" t="s">
        <v>9</v>
      </c>
      <c r="D176" s="335" t="s">
        <v>69</v>
      </c>
      <c r="E176" s="336"/>
      <c r="F176" s="336"/>
      <c r="G176" s="337"/>
    </row>
    <row r="177" spans="1:7" ht="62.1" customHeight="1" x14ac:dyDescent="0.25">
      <c r="A177" s="349"/>
      <c r="B177" s="345" t="s">
        <v>375</v>
      </c>
      <c r="C177" s="346"/>
      <c r="D177" s="342" t="s">
        <v>41</v>
      </c>
      <c r="E177" s="343"/>
      <c r="F177" s="343"/>
      <c r="G177" s="344"/>
    </row>
    <row r="178" spans="1:7" ht="15" customHeight="1" x14ac:dyDescent="0.25">
      <c r="A178" s="57" t="s">
        <v>374</v>
      </c>
      <c r="B178" s="338">
        <v>36</v>
      </c>
      <c r="C178" s="338"/>
      <c r="D178" s="338"/>
      <c r="E178" s="338"/>
      <c r="F178" s="338"/>
      <c r="G178" s="339"/>
    </row>
    <row r="179" spans="1:7" ht="15" customHeight="1" x14ac:dyDescent="0.25">
      <c r="A179" s="347" t="s">
        <v>0</v>
      </c>
      <c r="B179" s="340" t="s">
        <v>6</v>
      </c>
      <c r="C179" s="341"/>
      <c r="D179" s="56" t="s">
        <v>21</v>
      </c>
      <c r="E179" s="218"/>
      <c r="F179" s="219"/>
      <c r="G179" s="220"/>
    </row>
    <row r="180" spans="1:7" ht="15" customHeight="1" x14ac:dyDescent="0.25">
      <c r="A180" s="348"/>
      <c r="B180" s="333" t="s">
        <v>7</v>
      </c>
      <c r="C180" s="31" t="s">
        <v>8</v>
      </c>
      <c r="D180" s="335"/>
      <c r="E180" s="336"/>
      <c r="F180" s="336"/>
      <c r="G180" s="337"/>
    </row>
    <row r="181" spans="1:7" ht="15" customHeight="1" x14ac:dyDescent="0.25">
      <c r="A181" s="348"/>
      <c r="B181" s="334"/>
      <c r="C181" s="31" t="s">
        <v>9</v>
      </c>
      <c r="D181" s="335" t="s">
        <v>69</v>
      </c>
      <c r="E181" s="336"/>
      <c r="F181" s="336"/>
      <c r="G181" s="337"/>
    </row>
    <row r="182" spans="1:7" ht="62.1" customHeight="1" x14ac:dyDescent="0.25">
      <c r="A182" s="349"/>
      <c r="B182" s="345" t="s">
        <v>375</v>
      </c>
      <c r="C182" s="346"/>
      <c r="D182" s="342" t="s">
        <v>41</v>
      </c>
      <c r="E182" s="343"/>
      <c r="F182" s="343"/>
      <c r="G182" s="344"/>
    </row>
    <row r="183" spans="1:7" ht="15" customHeight="1" x14ac:dyDescent="0.25">
      <c r="A183" s="57" t="s">
        <v>374</v>
      </c>
      <c r="B183" s="338">
        <v>37</v>
      </c>
      <c r="C183" s="338"/>
      <c r="D183" s="338"/>
      <c r="E183" s="338"/>
      <c r="F183" s="338"/>
      <c r="G183" s="339"/>
    </row>
    <row r="184" spans="1:7" ht="15" customHeight="1" x14ac:dyDescent="0.25">
      <c r="A184" s="347" t="s">
        <v>0</v>
      </c>
      <c r="B184" s="340" t="s">
        <v>6</v>
      </c>
      <c r="C184" s="341"/>
      <c r="D184" s="56" t="s">
        <v>21</v>
      </c>
      <c r="E184" s="218"/>
      <c r="F184" s="219"/>
      <c r="G184" s="220"/>
    </row>
    <row r="185" spans="1:7" ht="15" customHeight="1" x14ac:dyDescent="0.25">
      <c r="A185" s="348"/>
      <c r="B185" s="333" t="s">
        <v>7</v>
      </c>
      <c r="C185" s="31" t="s">
        <v>8</v>
      </c>
      <c r="D185" s="335"/>
      <c r="E185" s="336"/>
      <c r="F185" s="336"/>
      <c r="G185" s="337"/>
    </row>
    <row r="186" spans="1:7" ht="15" customHeight="1" x14ac:dyDescent="0.25">
      <c r="A186" s="348"/>
      <c r="B186" s="334"/>
      <c r="C186" s="31" t="s">
        <v>9</v>
      </c>
      <c r="D186" s="335" t="s">
        <v>69</v>
      </c>
      <c r="E186" s="336"/>
      <c r="F186" s="336"/>
      <c r="G186" s="337"/>
    </row>
    <row r="187" spans="1:7" ht="62.1" customHeight="1" x14ac:dyDescent="0.25">
      <c r="A187" s="349"/>
      <c r="B187" s="345" t="s">
        <v>375</v>
      </c>
      <c r="C187" s="346"/>
      <c r="D187" s="342" t="s">
        <v>41</v>
      </c>
      <c r="E187" s="343"/>
      <c r="F187" s="343"/>
      <c r="G187" s="344"/>
    </row>
    <row r="188" spans="1:7" ht="15" customHeight="1" x14ac:dyDescent="0.25">
      <c r="A188" s="57" t="s">
        <v>374</v>
      </c>
      <c r="B188" s="338">
        <v>38</v>
      </c>
      <c r="C188" s="338"/>
      <c r="D188" s="338"/>
      <c r="E188" s="338"/>
      <c r="F188" s="338"/>
      <c r="G188" s="339"/>
    </row>
    <row r="189" spans="1:7" ht="15" customHeight="1" x14ac:dyDescent="0.25">
      <c r="A189" s="347" t="s">
        <v>0</v>
      </c>
      <c r="B189" s="340" t="s">
        <v>6</v>
      </c>
      <c r="C189" s="341"/>
      <c r="D189" s="56" t="s">
        <v>21</v>
      </c>
      <c r="E189" s="218"/>
      <c r="F189" s="219"/>
      <c r="G189" s="220"/>
    </row>
    <row r="190" spans="1:7" ht="15" customHeight="1" x14ac:dyDescent="0.25">
      <c r="A190" s="348"/>
      <c r="B190" s="333" t="s">
        <v>7</v>
      </c>
      <c r="C190" s="31" t="s">
        <v>8</v>
      </c>
      <c r="D190" s="335"/>
      <c r="E190" s="336"/>
      <c r="F190" s="336"/>
      <c r="G190" s="337"/>
    </row>
    <row r="191" spans="1:7" ht="15" customHeight="1" x14ac:dyDescent="0.25">
      <c r="A191" s="348"/>
      <c r="B191" s="334"/>
      <c r="C191" s="31" t="s">
        <v>9</v>
      </c>
      <c r="D191" s="335" t="s">
        <v>69</v>
      </c>
      <c r="E191" s="336"/>
      <c r="F191" s="336"/>
      <c r="G191" s="337"/>
    </row>
    <row r="192" spans="1:7" ht="62.1" customHeight="1" x14ac:dyDescent="0.25">
      <c r="A192" s="349"/>
      <c r="B192" s="345" t="s">
        <v>375</v>
      </c>
      <c r="C192" s="346"/>
      <c r="D192" s="342" t="s">
        <v>41</v>
      </c>
      <c r="E192" s="343"/>
      <c r="F192" s="343"/>
      <c r="G192" s="344"/>
    </row>
    <row r="193" spans="1:7" ht="15" customHeight="1" x14ac:dyDescent="0.25">
      <c r="A193" s="57" t="s">
        <v>374</v>
      </c>
      <c r="B193" s="338">
        <v>39</v>
      </c>
      <c r="C193" s="338"/>
      <c r="D193" s="338"/>
      <c r="E193" s="338"/>
      <c r="F193" s="338"/>
      <c r="G193" s="339"/>
    </row>
    <row r="194" spans="1:7" ht="15" customHeight="1" x14ac:dyDescent="0.25">
      <c r="A194" s="347" t="s">
        <v>0</v>
      </c>
      <c r="B194" s="340" t="s">
        <v>6</v>
      </c>
      <c r="C194" s="341"/>
      <c r="D194" s="56" t="s">
        <v>21</v>
      </c>
      <c r="E194" s="218"/>
      <c r="F194" s="219"/>
      <c r="G194" s="220"/>
    </row>
    <row r="195" spans="1:7" ht="15" customHeight="1" x14ac:dyDescent="0.25">
      <c r="A195" s="348"/>
      <c r="B195" s="333" t="s">
        <v>7</v>
      </c>
      <c r="C195" s="31" t="s">
        <v>8</v>
      </c>
      <c r="D195" s="335"/>
      <c r="E195" s="336"/>
      <c r="F195" s="336"/>
      <c r="G195" s="337"/>
    </row>
    <row r="196" spans="1:7" ht="15" customHeight="1" x14ac:dyDescent="0.25">
      <c r="A196" s="348"/>
      <c r="B196" s="334"/>
      <c r="C196" s="31" t="s">
        <v>9</v>
      </c>
      <c r="D196" s="335" t="s">
        <v>69</v>
      </c>
      <c r="E196" s="336"/>
      <c r="F196" s="336"/>
      <c r="G196" s="337"/>
    </row>
    <row r="197" spans="1:7" ht="62.1" customHeight="1" x14ac:dyDescent="0.25">
      <c r="A197" s="349"/>
      <c r="B197" s="345" t="s">
        <v>375</v>
      </c>
      <c r="C197" s="346"/>
      <c r="D197" s="342" t="s">
        <v>41</v>
      </c>
      <c r="E197" s="343"/>
      <c r="F197" s="343"/>
      <c r="G197" s="344"/>
    </row>
    <row r="198" spans="1:7" ht="15" customHeight="1" x14ac:dyDescent="0.25">
      <c r="A198" s="57" t="s">
        <v>374</v>
      </c>
      <c r="B198" s="338">
        <v>40</v>
      </c>
      <c r="C198" s="338"/>
      <c r="D198" s="338"/>
      <c r="E198" s="338"/>
      <c r="F198" s="338"/>
      <c r="G198" s="339"/>
    </row>
    <row r="199" spans="1:7" ht="15" customHeight="1" x14ac:dyDescent="0.25">
      <c r="A199" s="347" t="s">
        <v>0</v>
      </c>
      <c r="B199" s="340" t="s">
        <v>6</v>
      </c>
      <c r="C199" s="341"/>
      <c r="D199" s="56" t="s">
        <v>21</v>
      </c>
      <c r="E199" s="218"/>
      <c r="F199" s="219"/>
      <c r="G199" s="220"/>
    </row>
    <row r="200" spans="1:7" ht="15" customHeight="1" x14ac:dyDescent="0.25">
      <c r="A200" s="348"/>
      <c r="B200" s="333" t="s">
        <v>7</v>
      </c>
      <c r="C200" s="31" t="s">
        <v>8</v>
      </c>
      <c r="D200" s="335"/>
      <c r="E200" s="336"/>
      <c r="F200" s="336"/>
      <c r="G200" s="337"/>
    </row>
    <row r="201" spans="1:7" ht="15" customHeight="1" x14ac:dyDescent="0.25">
      <c r="A201" s="348"/>
      <c r="B201" s="334"/>
      <c r="C201" s="31" t="s">
        <v>9</v>
      </c>
      <c r="D201" s="335" t="s">
        <v>69</v>
      </c>
      <c r="E201" s="336"/>
      <c r="F201" s="336"/>
      <c r="G201" s="337"/>
    </row>
    <row r="202" spans="1:7" ht="62.1" customHeight="1" x14ac:dyDescent="0.25">
      <c r="A202" s="349"/>
      <c r="B202" s="345" t="s">
        <v>375</v>
      </c>
      <c r="C202" s="346"/>
      <c r="D202" s="342" t="s">
        <v>41</v>
      </c>
      <c r="E202" s="343"/>
      <c r="F202" s="343"/>
      <c r="G202" s="344"/>
    </row>
    <row r="203" spans="1:7" ht="15" customHeight="1" x14ac:dyDescent="0.25">
      <c r="A203" s="57" t="s">
        <v>374</v>
      </c>
      <c r="B203" s="338">
        <v>41</v>
      </c>
      <c r="C203" s="338"/>
      <c r="D203" s="338"/>
      <c r="E203" s="338"/>
      <c r="F203" s="338"/>
      <c r="G203" s="339"/>
    </row>
    <row r="204" spans="1:7" ht="15" customHeight="1" x14ac:dyDescent="0.25">
      <c r="A204" s="347" t="s">
        <v>0</v>
      </c>
      <c r="B204" s="340" t="s">
        <v>6</v>
      </c>
      <c r="C204" s="341"/>
      <c r="D204" s="56" t="s">
        <v>21</v>
      </c>
      <c r="E204" s="218"/>
      <c r="F204" s="219"/>
      <c r="G204" s="220"/>
    </row>
    <row r="205" spans="1:7" ht="15" customHeight="1" x14ac:dyDescent="0.25">
      <c r="A205" s="348"/>
      <c r="B205" s="333" t="s">
        <v>7</v>
      </c>
      <c r="C205" s="31" t="s">
        <v>8</v>
      </c>
      <c r="D205" s="335"/>
      <c r="E205" s="336"/>
      <c r="F205" s="336"/>
      <c r="G205" s="337"/>
    </row>
    <row r="206" spans="1:7" ht="15" customHeight="1" x14ac:dyDescent="0.25">
      <c r="A206" s="348"/>
      <c r="B206" s="334"/>
      <c r="C206" s="31" t="s">
        <v>9</v>
      </c>
      <c r="D206" s="335" t="s">
        <v>69</v>
      </c>
      <c r="E206" s="336"/>
      <c r="F206" s="336"/>
      <c r="G206" s="337"/>
    </row>
    <row r="207" spans="1:7" ht="62.1" customHeight="1" x14ac:dyDescent="0.25">
      <c r="A207" s="349"/>
      <c r="B207" s="345" t="s">
        <v>375</v>
      </c>
      <c r="C207" s="346"/>
      <c r="D207" s="342" t="s">
        <v>41</v>
      </c>
      <c r="E207" s="343"/>
      <c r="F207" s="343"/>
      <c r="G207" s="344"/>
    </row>
    <row r="208" spans="1:7" ht="15" customHeight="1" x14ac:dyDescent="0.25">
      <c r="A208" s="57" t="s">
        <v>374</v>
      </c>
      <c r="B208" s="338">
        <v>42</v>
      </c>
      <c r="C208" s="338"/>
      <c r="D208" s="338"/>
      <c r="E208" s="338"/>
      <c r="F208" s="338"/>
      <c r="G208" s="339"/>
    </row>
    <row r="209" spans="1:7" ht="15" customHeight="1" x14ac:dyDescent="0.25">
      <c r="A209" s="347" t="s">
        <v>0</v>
      </c>
      <c r="B209" s="340" t="s">
        <v>6</v>
      </c>
      <c r="C209" s="341"/>
      <c r="D209" s="56" t="s">
        <v>21</v>
      </c>
      <c r="E209" s="218"/>
      <c r="F209" s="219"/>
      <c r="G209" s="220"/>
    </row>
    <row r="210" spans="1:7" ht="15" customHeight="1" x14ac:dyDescent="0.25">
      <c r="A210" s="348"/>
      <c r="B210" s="333" t="s">
        <v>7</v>
      </c>
      <c r="C210" s="31" t="s">
        <v>8</v>
      </c>
      <c r="D210" s="335"/>
      <c r="E210" s="336"/>
      <c r="F210" s="336"/>
      <c r="G210" s="337"/>
    </row>
    <row r="211" spans="1:7" ht="15" customHeight="1" x14ac:dyDescent="0.25">
      <c r="A211" s="348"/>
      <c r="B211" s="334"/>
      <c r="C211" s="31" t="s">
        <v>9</v>
      </c>
      <c r="D211" s="335" t="s">
        <v>69</v>
      </c>
      <c r="E211" s="336"/>
      <c r="F211" s="336"/>
      <c r="G211" s="337"/>
    </row>
    <row r="212" spans="1:7" ht="62.1" customHeight="1" x14ac:dyDescent="0.25">
      <c r="A212" s="349"/>
      <c r="B212" s="345" t="s">
        <v>375</v>
      </c>
      <c r="C212" s="346"/>
      <c r="D212" s="342" t="s">
        <v>41</v>
      </c>
      <c r="E212" s="343"/>
      <c r="F212" s="343"/>
      <c r="G212" s="344"/>
    </row>
    <row r="213" spans="1:7" ht="15" customHeight="1" x14ac:dyDescent="0.25">
      <c r="A213" s="57" t="s">
        <v>374</v>
      </c>
      <c r="B213" s="338">
        <v>43</v>
      </c>
      <c r="C213" s="338"/>
      <c r="D213" s="338"/>
      <c r="E213" s="338"/>
      <c r="F213" s="338"/>
      <c r="G213" s="339"/>
    </row>
    <row r="214" spans="1:7" ht="15" customHeight="1" x14ac:dyDescent="0.25">
      <c r="A214" s="347" t="s">
        <v>0</v>
      </c>
      <c r="B214" s="340" t="s">
        <v>6</v>
      </c>
      <c r="C214" s="341"/>
      <c r="D214" s="56" t="s">
        <v>21</v>
      </c>
      <c r="E214" s="218"/>
      <c r="F214" s="219"/>
      <c r="G214" s="220"/>
    </row>
    <row r="215" spans="1:7" ht="15" customHeight="1" x14ac:dyDescent="0.25">
      <c r="A215" s="348"/>
      <c r="B215" s="333" t="s">
        <v>7</v>
      </c>
      <c r="C215" s="31" t="s">
        <v>8</v>
      </c>
      <c r="D215" s="335"/>
      <c r="E215" s="336"/>
      <c r="F215" s="336"/>
      <c r="G215" s="337"/>
    </row>
    <row r="216" spans="1:7" ht="15" customHeight="1" x14ac:dyDescent="0.25">
      <c r="A216" s="348"/>
      <c r="B216" s="334"/>
      <c r="C216" s="31" t="s">
        <v>9</v>
      </c>
      <c r="D216" s="335" t="s">
        <v>69</v>
      </c>
      <c r="E216" s="336"/>
      <c r="F216" s="336"/>
      <c r="G216" s="337"/>
    </row>
    <row r="217" spans="1:7" ht="62.1" customHeight="1" x14ac:dyDescent="0.25">
      <c r="A217" s="349"/>
      <c r="B217" s="345" t="s">
        <v>375</v>
      </c>
      <c r="C217" s="346"/>
      <c r="D217" s="342" t="s">
        <v>41</v>
      </c>
      <c r="E217" s="343"/>
      <c r="F217" s="343"/>
      <c r="G217" s="344"/>
    </row>
    <row r="218" spans="1:7" ht="15" customHeight="1" x14ac:dyDescent="0.25">
      <c r="A218" s="57" t="s">
        <v>374</v>
      </c>
      <c r="B218" s="338">
        <v>44</v>
      </c>
      <c r="C218" s="338"/>
      <c r="D218" s="338"/>
      <c r="E218" s="338"/>
      <c r="F218" s="338"/>
      <c r="G218" s="339"/>
    </row>
    <row r="219" spans="1:7" ht="15" customHeight="1" x14ac:dyDescent="0.25">
      <c r="A219" s="347" t="s">
        <v>0</v>
      </c>
      <c r="B219" s="340" t="s">
        <v>6</v>
      </c>
      <c r="C219" s="341"/>
      <c r="D219" s="56" t="s">
        <v>21</v>
      </c>
      <c r="E219" s="218"/>
      <c r="F219" s="219"/>
      <c r="G219" s="220"/>
    </row>
    <row r="220" spans="1:7" ht="15" customHeight="1" x14ac:dyDescent="0.25">
      <c r="A220" s="348"/>
      <c r="B220" s="333" t="s">
        <v>7</v>
      </c>
      <c r="C220" s="31" t="s">
        <v>8</v>
      </c>
      <c r="D220" s="335"/>
      <c r="E220" s="336"/>
      <c r="F220" s="336"/>
      <c r="G220" s="337"/>
    </row>
    <row r="221" spans="1:7" ht="15" customHeight="1" x14ac:dyDescent="0.25">
      <c r="A221" s="348"/>
      <c r="B221" s="334"/>
      <c r="C221" s="31" t="s">
        <v>9</v>
      </c>
      <c r="D221" s="335" t="s">
        <v>69</v>
      </c>
      <c r="E221" s="336"/>
      <c r="F221" s="336"/>
      <c r="G221" s="337"/>
    </row>
    <row r="222" spans="1:7" ht="62.1" customHeight="1" x14ac:dyDescent="0.25">
      <c r="A222" s="349"/>
      <c r="B222" s="345" t="s">
        <v>375</v>
      </c>
      <c r="C222" s="346"/>
      <c r="D222" s="342" t="s">
        <v>41</v>
      </c>
      <c r="E222" s="343"/>
      <c r="F222" s="343"/>
      <c r="G222" s="344"/>
    </row>
    <row r="223" spans="1:7" ht="15" customHeight="1" x14ac:dyDescent="0.25">
      <c r="A223" s="57" t="s">
        <v>374</v>
      </c>
      <c r="B223" s="338">
        <v>45</v>
      </c>
      <c r="C223" s="338"/>
      <c r="D223" s="338"/>
      <c r="E223" s="338"/>
      <c r="F223" s="338"/>
      <c r="G223" s="339"/>
    </row>
    <row r="224" spans="1:7" ht="15" customHeight="1" x14ac:dyDescent="0.25">
      <c r="A224" s="347" t="s">
        <v>0</v>
      </c>
      <c r="B224" s="340" t="s">
        <v>6</v>
      </c>
      <c r="C224" s="341"/>
      <c r="D224" s="56" t="s">
        <v>21</v>
      </c>
      <c r="E224" s="218"/>
      <c r="F224" s="219"/>
      <c r="G224" s="220"/>
    </row>
    <row r="225" spans="1:7" ht="15" customHeight="1" x14ac:dyDescent="0.25">
      <c r="A225" s="348"/>
      <c r="B225" s="333" t="s">
        <v>7</v>
      </c>
      <c r="C225" s="31" t="s">
        <v>8</v>
      </c>
      <c r="D225" s="335"/>
      <c r="E225" s="336"/>
      <c r="F225" s="336"/>
      <c r="G225" s="337"/>
    </row>
    <row r="226" spans="1:7" ht="15" customHeight="1" x14ac:dyDescent="0.25">
      <c r="A226" s="348"/>
      <c r="B226" s="334"/>
      <c r="C226" s="31" t="s">
        <v>9</v>
      </c>
      <c r="D226" s="335" t="s">
        <v>69</v>
      </c>
      <c r="E226" s="336"/>
      <c r="F226" s="336"/>
      <c r="G226" s="337"/>
    </row>
    <row r="227" spans="1:7" ht="62.1" customHeight="1" x14ac:dyDescent="0.25">
      <c r="A227" s="349"/>
      <c r="B227" s="345" t="s">
        <v>375</v>
      </c>
      <c r="C227" s="346"/>
      <c r="D227" s="342" t="s">
        <v>41</v>
      </c>
      <c r="E227" s="343"/>
      <c r="F227" s="343"/>
      <c r="G227" s="344"/>
    </row>
    <row r="228" spans="1:7" ht="15" customHeight="1" x14ac:dyDescent="0.25">
      <c r="A228" s="57" t="s">
        <v>374</v>
      </c>
      <c r="B228" s="338">
        <v>46</v>
      </c>
      <c r="C228" s="338"/>
      <c r="D228" s="338"/>
      <c r="E228" s="338"/>
      <c r="F228" s="338"/>
      <c r="G228" s="339"/>
    </row>
    <row r="229" spans="1:7" ht="15" customHeight="1" x14ac:dyDescent="0.25">
      <c r="A229" s="347" t="s">
        <v>0</v>
      </c>
      <c r="B229" s="340" t="s">
        <v>6</v>
      </c>
      <c r="C229" s="341"/>
      <c r="D229" s="56" t="s">
        <v>21</v>
      </c>
      <c r="E229" s="218"/>
      <c r="F229" s="219"/>
      <c r="G229" s="220"/>
    </row>
    <row r="230" spans="1:7" ht="15" customHeight="1" x14ac:dyDescent="0.25">
      <c r="A230" s="348"/>
      <c r="B230" s="333" t="s">
        <v>7</v>
      </c>
      <c r="C230" s="31" t="s">
        <v>8</v>
      </c>
      <c r="D230" s="335"/>
      <c r="E230" s="336"/>
      <c r="F230" s="336"/>
      <c r="G230" s="337"/>
    </row>
    <row r="231" spans="1:7" ht="15" customHeight="1" x14ac:dyDescent="0.25">
      <c r="A231" s="348"/>
      <c r="B231" s="334"/>
      <c r="C231" s="31" t="s">
        <v>9</v>
      </c>
      <c r="D231" s="335" t="s">
        <v>69</v>
      </c>
      <c r="E231" s="336"/>
      <c r="F231" s="336"/>
      <c r="G231" s="337"/>
    </row>
    <row r="232" spans="1:7" ht="62.1" customHeight="1" x14ac:dyDescent="0.25">
      <c r="A232" s="349"/>
      <c r="B232" s="345" t="s">
        <v>375</v>
      </c>
      <c r="C232" s="346"/>
      <c r="D232" s="342" t="s">
        <v>41</v>
      </c>
      <c r="E232" s="343"/>
      <c r="F232" s="343"/>
      <c r="G232" s="344"/>
    </row>
    <row r="233" spans="1:7" ht="15" customHeight="1" x14ac:dyDescent="0.25">
      <c r="A233" s="57" t="s">
        <v>374</v>
      </c>
      <c r="B233" s="338">
        <v>47</v>
      </c>
      <c r="C233" s="338"/>
      <c r="D233" s="338"/>
      <c r="E233" s="338"/>
      <c r="F233" s="338"/>
      <c r="G233" s="339"/>
    </row>
    <row r="234" spans="1:7" ht="15" customHeight="1" x14ac:dyDescent="0.25">
      <c r="A234" s="347" t="s">
        <v>0</v>
      </c>
      <c r="B234" s="340" t="s">
        <v>6</v>
      </c>
      <c r="C234" s="341"/>
      <c r="D234" s="56" t="s">
        <v>21</v>
      </c>
      <c r="E234" s="218"/>
      <c r="F234" s="219"/>
      <c r="G234" s="220"/>
    </row>
    <row r="235" spans="1:7" ht="15" customHeight="1" x14ac:dyDescent="0.25">
      <c r="A235" s="348"/>
      <c r="B235" s="333" t="s">
        <v>7</v>
      </c>
      <c r="C235" s="31" t="s">
        <v>8</v>
      </c>
      <c r="D235" s="335"/>
      <c r="E235" s="336"/>
      <c r="F235" s="336"/>
      <c r="G235" s="337"/>
    </row>
    <row r="236" spans="1:7" ht="15" customHeight="1" x14ac:dyDescent="0.25">
      <c r="A236" s="348"/>
      <c r="B236" s="334"/>
      <c r="C236" s="31" t="s">
        <v>9</v>
      </c>
      <c r="D236" s="335" t="s">
        <v>69</v>
      </c>
      <c r="E236" s="336"/>
      <c r="F236" s="336"/>
      <c r="G236" s="337"/>
    </row>
    <row r="237" spans="1:7" ht="62.1" customHeight="1" x14ac:dyDescent="0.25">
      <c r="A237" s="349"/>
      <c r="B237" s="345" t="s">
        <v>375</v>
      </c>
      <c r="C237" s="346"/>
      <c r="D237" s="342" t="s">
        <v>41</v>
      </c>
      <c r="E237" s="343"/>
      <c r="F237" s="343"/>
      <c r="G237" s="344"/>
    </row>
    <row r="238" spans="1:7" ht="15" customHeight="1" x14ac:dyDescent="0.25">
      <c r="A238" s="57" t="s">
        <v>374</v>
      </c>
      <c r="B238" s="338">
        <v>48</v>
      </c>
      <c r="C238" s="338"/>
      <c r="D238" s="338"/>
      <c r="E238" s="338"/>
      <c r="F238" s="338"/>
      <c r="G238" s="339"/>
    </row>
    <row r="239" spans="1:7" ht="15" customHeight="1" x14ac:dyDescent="0.25">
      <c r="A239" s="347" t="s">
        <v>0</v>
      </c>
      <c r="B239" s="340" t="s">
        <v>6</v>
      </c>
      <c r="C239" s="341"/>
      <c r="D239" s="56" t="s">
        <v>21</v>
      </c>
      <c r="E239" s="218"/>
      <c r="F239" s="219"/>
      <c r="G239" s="220"/>
    </row>
    <row r="240" spans="1:7" ht="15" customHeight="1" x14ac:dyDescent="0.25">
      <c r="A240" s="348"/>
      <c r="B240" s="333" t="s">
        <v>7</v>
      </c>
      <c r="C240" s="31" t="s">
        <v>8</v>
      </c>
      <c r="D240" s="335"/>
      <c r="E240" s="336"/>
      <c r="F240" s="336"/>
      <c r="G240" s="337"/>
    </row>
    <row r="241" spans="1:7" ht="15" customHeight="1" x14ac:dyDescent="0.25">
      <c r="A241" s="348"/>
      <c r="B241" s="334"/>
      <c r="C241" s="31" t="s">
        <v>9</v>
      </c>
      <c r="D241" s="335" t="s">
        <v>69</v>
      </c>
      <c r="E241" s="336"/>
      <c r="F241" s="336"/>
      <c r="G241" s="337"/>
    </row>
    <row r="242" spans="1:7" ht="62.1" customHeight="1" x14ac:dyDescent="0.25">
      <c r="A242" s="349"/>
      <c r="B242" s="345" t="s">
        <v>375</v>
      </c>
      <c r="C242" s="346"/>
      <c r="D242" s="342" t="s">
        <v>41</v>
      </c>
      <c r="E242" s="343"/>
      <c r="F242" s="343"/>
      <c r="G242" s="344"/>
    </row>
    <row r="243" spans="1:7" ht="15" customHeight="1" x14ac:dyDescent="0.25">
      <c r="A243" s="57" t="s">
        <v>374</v>
      </c>
      <c r="B243" s="338">
        <v>49</v>
      </c>
      <c r="C243" s="338"/>
      <c r="D243" s="338"/>
      <c r="E243" s="338"/>
      <c r="F243" s="338"/>
      <c r="G243" s="339"/>
    </row>
    <row r="244" spans="1:7" ht="15" customHeight="1" x14ac:dyDescent="0.25">
      <c r="A244" s="347" t="s">
        <v>0</v>
      </c>
      <c r="B244" s="340" t="s">
        <v>6</v>
      </c>
      <c r="C244" s="341"/>
      <c r="D244" s="56" t="s">
        <v>21</v>
      </c>
      <c r="E244" s="218"/>
      <c r="F244" s="219"/>
      <c r="G244" s="220"/>
    </row>
    <row r="245" spans="1:7" ht="15" customHeight="1" x14ac:dyDescent="0.25">
      <c r="A245" s="348"/>
      <c r="B245" s="333" t="s">
        <v>7</v>
      </c>
      <c r="C245" s="31" t="s">
        <v>8</v>
      </c>
      <c r="D245" s="335"/>
      <c r="E245" s="336"/>
      <c r="F245" s="336"/>
      <c r="G245" s="337"/>
    </row>
    <row r="246" spans="1:7" ht="15" customHeight="1" x14ac:dyDescent="0.25">
      <c r="A246" s="348"/>
      <c r="B246" s="334"/>
      <c r="C246" s="31" t="s">
        <v>9</v>
      </c>
      <c r="D246" s="335" t="s">
        <v>69</v>
      </c>
      <c r="E246" s="336"/>
      <c r="F246" s="336"/>
      <c r="G246" s="337"/>
    </row>
    <row r="247" spans="1:7" ht="62.1" customHeight="1" x14ac:dyDescent="0.25">
      <c r="A247" s="349"/>
      <c r="B247" s="345" t="s">
        <v>375</v>
      </c>
      <c r="C247" s="346"/>
      <c r="D247" s="342" t="s">
        <v>41</v>
      </c>
      <c r="E247" s="343"/>
      <c r="F247" s="343"/>
      <c r="G247" s="344"/>
    </row>
    <row r="248" spans="1:7" ht="15" customHeight="1" x14ac:dyDescent="0.25">
      <c r="A248" s="57" t="s">
        <v>374</v>
      </c>
      <c r="B248" s="338">
        <v>50</v>
      </c>
      <c r="C248" s="338"/>
      <c r="D248" s="338"/>
      <c r="E248" s="338"/>
      <c r="F248" s="338"/>
      <c r="G248" s="339"/>
    </row>
    <row r="249" spans="1:7" ht="15" customHeight="1" x14ac:dyDescent="0.25">
      <c r="A249" s="347" t="s">
        <v>0</v>
      </c>
      <c r="B249" s="340" t="s">
        <v>6</v>
      </c>
      <c r="C249" s="341"/>
      <c r="D249" s="56" t="s">
        <v>21</v>
      </c>
      <c r="E249" s="218"/>
      <c r="F249" s="219"/>
      <c r="G249" s="220"/>
    </row>
    <row r="250" spans="1:7" ht="15" customHeight="1" x14ac:dyDescent="0.25">
      <c r="A250" s="348"/>
      <c r="B250" s="333" t="s">
        <v>7</v>
      </c>
      <c r="C250" s="31" t="s">
        <v>8</v>
      </c>
      <c r="D250" s="335"/>
      <c r="E250" s="336"/>
      <c r="F250" s="336"/>
      <c r="G250" s="337"/>
    </row>
    <row r="251" spans="1:7" ht="15" customHeight="1" x14ac:dyDescent="0.25">
      <c r="A251" s="348"/>
      <c r="B251" s="334"/>
      <c r="C251" s="31" t="s">
        <v>9</v>
      </c>
      <c r="D251" s="335" t="s">
        <v>69</v>
      </c>
      <c r="E251" s="336"/>
      <c r="F251" s="336"/>
      <c r="G251" s="337"/>
    </row>
    <row r="252" spans="1:7" ht="62.1" customHeight="1" x14ac:dyDescent="0.25">
      <c r="A252" s="349"/>
      <c r="B252" s="345" t="s">
        <v>375</v>
      </c>
      <c r="C252" s="346"/>
      <c r="D252" s="342" t="s">
        <v>41</v>
      </c>
      <c r="E252" s="343"/>
      <c r="F252" s="343"/>
      <c r="G252" s="344"/>
    </row>
  </sheetData>
  <sheetProtection algorithmName="SHA-512" hashValue="6GgD3PjTNy34ltlSyy8WJ+jmQwxof64HiZlKJzOmwJVT8jzqfkf7FyVtIE6h3WiXMCwtVKijtTQ6phET0VOhlg==" saltValue="+a6DsJKT4eOKlQW80EcyCA==" spinCount="100000" sheet="1" formatCells="0" formatColumns="0" formatRows="0" selectLockedCells="1"/>
  <mergeCells count="400">
    <mergeCell ref="B173:G173"/>
    <mergeCell ref="B188:G188"/>
    <mergeCell ref="B203:G203"/>
    <mergeCell ref="B218:G218"/>
    <mergeCell ref="B233:G233"/>
    <mergeCell ref="B248:G248"/>
    <mergeCell ref="B128:G128"/>
    <mergeCell ref="B143:G143"/>
    <mergeCell ref="D125:G125"/>
    <mergeCell ref="D126:G126"/>
    <mergeCell ref="D246:G246"/>
    <mergeCell ref="B247:C247"/>
    <mergeCell ref="D247:G247"/>
    <mergeCell ref="B223:G223"/>
    <mergeCell ref="B208:G208"/>
    <mergeCell ref="B193:G193"/>
    <mergeCell ref="B153:G153"/>
    <mergeCell ref="B138:G138"/>
    <mergeCell ref="B238:G238"/>
    <mergeCell ref="B123:G123"/>
    <mergeCell ref="B122:C122"/>
    <mergeCell ref="D122:G122"/>
    <mergeCell ref="B120:B121"/>
    <mergeCell ref="D120:G120"/>
    <mergeCell ref="D121:G121"/>
    <mergeCell ref="B117:C117"/>
    <mergeCell ref="B119:C119"/>
    <mergeCell ref="B118:G118"/>
    <mergeCell ref="B99:C99"/>
    <mergeCell ref="B100:B101"/>
    <mergeCell ref="D101:G101"/>
    <mergeCell ref="B112:C112"/>
    <mergeCell ref="D112:G112"/>
    <mergeCell ref="D115:G115"/>
    <mergeCell ref="B115:B116"/>
    <mergeCell ref="B113:G113"/>
    <mergeCell ref="D116:G116"/>
    <mergeCell ref="B105:B106"/>
    <mergeCell ref="D105:G105"/>
    <mergeCell ref="D106:G106"/>
    <mergeCell ref="A249:A252"/>
    <mergeCell ref="B249:C249"/>
    <mergeCell ref="B250:B251"/>
    <mergeCell ref="D250:G250"/>
    <mergeCell ref="D251:G251"/>
    <mergeCell ref="B252:C252"/>
    <mergeCell ref="D252:G252"/>
    <mergeCell ref="A239:A242"/>
    <mergeCell ref="B239:C239"/>
    <mergeCell ref="B240:B241"/>
    <mergeCell ref="D240:G240"/>
    <mergeCell ref="D241:G241"/>
    <mergeCell ref="B242:C242"/>
    <mergeCell ref="D242:G242"/>
    <mergeCell ref="B243:G243"/>
    <mergeCell ref="A244:A247"/>
    <mergeCell ref="B244:C244"/>
    <mergeCell ref="B245:B246"/>
    <mergeCell ref="D245:G245"/>
    <mergeCell ref="A229:A232"/>
    <mergeCell ref="B229:C229"/>
    <mergeCell ref="B230:B231"/>
    <mergeCell ref="D230:G230"/>
    <mergeCell ref="D231:G231"/>
    <mergeCell ref="B232:C232"/>
    <mergeCell ref="D232:G232"/>
    <mergeCell ref="A234:A237"/>
    <mergeCell ref="B234:C234"/>
    <mergeCell ref="B235:B236"/>
    <mergeCell ref="D235:G235"/>
    <mergeCell ref="D236:G236"/>
    <mergeCell ref="B237:C237"/>
    <mergeCell ref="D237:G237"/>
    <mergeCell ref="A224:A227"/>
    <mergeCell ref="B224:C224"/>
    <mergeCell ref="B225:B226"/>
    <mergeCell ref="D225:G225"/>
    <mergeCell ref="D226:G226"/>
    <mergeCell ref="B227:C227"/>
    <mergeCell ref="D227:G227"/>
    <mergeCell ref="B228:G228"/>
    <mergeCell ref="A214:A217"/>
    <mergeCell ref="B214:C214"/>
    <mergeCell ref="B215:B216"/>
    <mergeCell ref="D215:G215"/>
    <mergeCell ref="D216:G216"/>
    <mergeCell ref="B217:C217"/>
    <mergeCell ref="D217:G217"/>
    <mergeCell ref="A219:A222"/>
    <mergeCell ref="B219:C219"/>
    <mergeCell ref="B220:B221"/>
    <mergeCell ref="D220:G220"/>
    <mergeCell ref="D221:G221"/>
    <mergeCell ref="B222:C222"/>
    <mergeCell ref="D222:G222"/>
    <mergeCell ref="A209:A212"/>
    <mergeCell ref="B209:C209"/>
    <mergeCell ref="B210:B211"/>
    <mergeCell ref="D210:G210"/>
    <mergeCell ref="D211:G211"/>
    <mergeCell ref="B212:C212"/>
    <mergeCell ref="D212:G212"/>
    <mergeCell ref="B213:G213"/>
    <mergeCell ref="A199:A202"/>
    <mergeCell ref="B199:C199"/>
    <mergeCell ref="B200:B201"/>
    <mergeCell ref="D200:G200"/>
    <mergeCell ref="D201:G201"/>
    <mergeCell ref="B202:C202"/>
    <mergeCell ref="D202:G202"/>
    <mergeCell ref="A204:A207"/>
    <mergeCell ref="B204:C204"/>
    <mergeCell ref="B205:B206"/>
    <mergeCell ref="D205:G205"/>
    <mergeCell ref="D206:G206"/>
    <mergeCell ref="B207:C207"/>
    <mergeCell ref="D207:G207"/>
    <mergeCell ref="A194:A197"/>
    <mergeCell ref="B194:C194"/>
    <mergeCell ref="B195:B196"/>
    <mergeCell ref="D195:G195"/>
    <mergeCell ref="D196:G196"/>
    <mergeCell ref="B197:C197"/>
    <mergeCell ref="D197:G197"/>
    <mergeCell ref="B198:G198"/>
    <mergeCell ref="B183:G183"/>
    <mergeCell ref="A184:A187"/>
    <mergeCell ref="B184:C184"/>
    <mergeCell ref="B185:B186"/>
    <mergeCell ref="D185:G185"/>
    <mergeCell ref="D186:G186"/>
    <mergeCell ref="B187:C187"/>
    <mergeCell ref="D187:G187"/>
    <mergeCell ref="A189:A192"/>
    <mergeCell ref="B189:C189"/>
    <mergeCell ref="B190:B191"/>
    <mergeCell ref="D190:G190"/>
    <mergeCell ref="D191:G191"/>
    <mergeCell ref="B192:C192"/>
    <mergeCell ref="D192:G192"/>
    <mergeCell ref="A174:A177"/>
    <mergeCell ref="B174:C174"/>
    <mergeCell ref="B175:B176"/>
    <mergeCell ref="D175:G175"/>
    <mergeCell ref="D176:G176"/>
    <mergeCell ref="B177:C177"/>
    <mergeCell ref="D177:G177"/>
    <mergeCell ref="B178:G178"/>
    <mergeCell ref="A179:A182"/>
    <mergeCell ref="B179:C179"/>
    <mergeCell ref="B180:B181"/>
    <mergeCell ref="D180:G180"/>
    <mergeCell ref="D181:G181"/>
    <mergeCell ref="B182:C182"/>
    <mergeCell ref="D182:G182"/>
    <mergeCell ref="A169:A172"/>
    <mergeCell ref="B169:C169"/>
    <mergeCell ref="B170:B171"/>
    <mergeCell ref="D170:G170"/>
    <mergeCell ref="D171:G171"/>
    <mergeCell ref="B172:C172"/>
    <mergeCell ref="D172:G172"/>
    <mergeCell ref="B163:G163"/>
    <mergeCell ref="A164:A167"/>
    <mergeCell ref="B164:C164"/>
    <mergeCell ref="B165:B166"/>
    <mergeCell ref="D165:G165"/>
    <mergeCell ref="D166:G166"/>
    <mergeCell ref="B167:C167"/>
    <mergeCell ref="D167:G167"/>
    <mergeCell ref="B168:G168"/>
    <mergeCell ref="A154:A157"/>
    <mergeCell ref="B154:C154"/>
    <mergeCell ref="B155:B156"/>
    <mergeCell ref="D155:G155"/>
    <mergeCell ref="D156:G156"/>
    <mergeCell ref="B157:C157"/>
    <mergeCell ref="D157:G157"/>
    <mergeCell ref="A159:A162"/>
    <mergeCell ref="B159:C159"/>
    <mergeCell ref="B160:B161"/>
    <mergeCell ref="D160:G160"/>
    <mergeCell ref="D161:G161"/>
    <mergeCell ref="B162:C162"/>
    <mergeCell ref="D162:G162"/>
    <mergeCell ref="B158:G158"/>
    <mergeCell ref="A144:A147"/>
    <mergeCell ref="B144:C144"/>
    <mergeCell ref="B145:B146"/>
    <mergeCell ref="D145:G145"/>
    <mergeCell ref="D146:G146"/>
    <mergeCell ref="B147:C147"/>
    <mergeCell ref="D147:G147"/>
    <mergeCell ref="B148:G148"/>
    <mergeCell ref="A149:A152"/>
    <mergeCell ref="B149:C149"/>
    <mergeCell ref="B150:B151"/>
    <mergeCell ref="D150:G150"/>
    <mergeCell ref="D151:G151"/>
    <mergeCell ref="B152:C152"/>
    <mergeCell ref="D152:G152"/>
    <mergeCell ref="A139:A142"/>
    <mergeCell ref="B139:C139"/>
    <mergeCell ref="B140:B141"/>
    <mergeCell ref="D140:G140"/>
    <mergeCell ref="D141:G141"/>
    <mergeCell ref="B142:C142"/>
    <mergeCell ref="D142:G142"/>
    <mergeCell ref="B133:G133"/>
    <mergeCell ref="A134:A137"/>
    <mergeCell ref="B134:C134"/>
    <mergeCell ref="B135:B136"/>
    <mergeCell ref="D135:G135"/>
    <mergeCell ref="D136:G136"/>
    <mergeCell ref="B137:C137"/>
    <mergeCell ref="D137:G137"/>
    <mergeCell ref="D7:G7"/>
    <mergeCell ref="D10:G10"/>
    <mergeCell ref="D11:G11"/>
    <mergeCell ref="B15:B16"/>
    <mergeCell ref="D15:G15"/>
    <mergeCell ref="D37:G37"/>
    <mergeCell ref="D27:G27"/>
    <mergeCell ref="B85:B86"/>
    <mergeCell ref="D85:G85"/>
    <mergeCell ref="B70:B71"/>
    <mergeCell ref="D71:G71"/>
    <mergeCell ref="B75:B76"/>
    <mergeCell ref="D70:G70"/>
    <mergeCell ref="B82:C82"/>
    <mergeCell ref="D82:G82"/>
    <mergeCell ref="D80:G80"/>
    <mergeCell ref="D81:G81"/>
    <mergeCell ref="D77:G77"/>
    <mergeCell ref="B77:C77"/>
    <mergeCell ref="B73:G73"/>
    <mergeCell ref="D75:G75"/>
    <mergeCell ref="D76:G76"/>
    <mergeCell ref="D86:G86"/>
    <mergeCell ref="B69:C69"/>
    <mergeCell ref="A129:A132"/>
    <mergeCell ref="B129:C129"/>
    <mergeCell ref="B130:B131"/>
    <mergeCell ref="D130:G130"/>
    <mergeCell ref="D131:G131"/>
    <mergeCell ref="B132:C132"/>
    <mergeCell ref="D132:G132"/>
    <mergeCell ref="D40:G40"/>
    <mergeCell ref="D41:G41"/>
    <mergeCell ref="B87:C87"/>
    <mergeCell ref="D87:G87"/>
    <mergeCell ref="B98:G98"/>
    <mergeCell ref="D100:G100"/>
    <mergeCell ref="B104:C104"/>
    <mergeCell ref="B103:G103"/>
    <mergeCell ref="B93:G93"/>
    <mergeCell ref="D92:G92"/>
    <mergeCell ref="B90:B91"/>
    <mergeCell ref="D90:G90"/>
    <mergeCell ref="D91:G91"/>
    <mergeCell ref="B102:C102"/>
    <mergeCell ref="D102:G102"/>
    <mergeCell ref="D107:G107"/>
    <mergeCell ref="B109:C109"/>
    <mergeCell ref="B3:G3"/>
    <mergeCell ref="B8:G8"/>
    <mergeCell ref="B13:G13"/>
    <mergeCell ref="B18:G18"/>
    <mergeCell ref="B23:G23"/>
    <mergeCell ref="B28:G28"/>
    <mergeCell ref="B33:G33"/>
    <mergeCell ref="B38:G38"/>
    <mergeCell ref="B43:G43"/>
    <mergeCell ref="B35:B36"/>
    <mergeCell ref="D35:G35"/>
    <mergeCell ref="D36:G36"/>
    <mergeCell ref="B7:C7"/>
    <mergeCell ref="B19:C19"/>
    <mergeCell ref="B20:B21"/>
    <mergeCell ref="D5:G5"/>
    <mergeCell ref="D20:G20"/>
    <mergeCell ref="D21:G21"/>
    <mergeCell ref="D6:G6"/>
    <mergeCell ref="D12:G12"/>
    <mergeCell ref="D16:G16"/>
    <mergeCell ref="D17:G17"/>
    <mergeCell ref="D22:G22"/>
    <mergeCell ref="D32:G32"/>
    <mergeCell ref="A54:A57"/>
    <mergeCell ref="A59:A62"/>
    <mergeCell ref="A49:A52"/>
    <mergeCell ref="A84:A87"/>
    <mergeCell ref="B48:G48"/>
    <mergeCell ref="B45:B46"/>
    <mergeCell ref="D45:G45"/>
    <mergeCell ref="D46:G46"/>
    <mergeCell ref="B74:C74"/>
    <mergeCell ref="A79:A82"/>
    <mergeCell ref="A69:A72"/>
    <mergeCell ref="B53:G53"/>
    <mergeCell ref="D57:G57"/>
    <mergeCell ref="B55:B56"/>
    <mergeCell ref="D56:G56"/>
    <mergeCell ref="A44:A47"/>
    <mergeCell ref="A74:A77"/>
    <mergeCell ref="B84:C84"/>
    <mergeCell ref="B79:C79"/>
    <mergeCell ref="B78:G78"/>
    <mergeCell ref="B83:G83"/>
    <mergeCell ref="A64:A67"/>
    <mergeCell ref="B65:B66"/>
    <mergeCell ref="D65:G65"/>
    <mergeCell ref="A4:A7"/>
    <mergeCell ref="A9:A12"/>
    <mergeCell ref="B4:C4"/>
    <mergeCell ref="B10:B11"/>
    <mergeCell ref="B12:C12"/>
    <mergeCell ref="A24:A27"/>
    <mergeCell ref="A29:A32"/>
    <mergeCell ref="A34:A37"/>
    <mergeCell ref="A39:A42"/>
    <mergeCell ref="B9:C9"/>
    <mergeCell ref="B5:B6"/>
    <mergeCell ref="B17:C17"/>
    <mergeCell ref="B14:C14"/>
    <mergeCell ref="B39:C39"/>
    <mergeCell ref="B40:B41"/>
    <mergeCell ref="B32:C32"/>
    <mergeCell ref="B37:C37"/>
    <mergeCell ref="B27:C27"/>
    <mergeCell ref="B34:C34"/>
    <mergeCell ref="A14:A17"/>
    <mergeCell ref="A19:A22"/>
    <mergeCell ref="A124:A127"/>
    <mergeCell ref="B125:B126"/>
    <mergeCell ref="B124:C124"/>
    <mergeCell ref="D127:G127"/>
    <mergeCell ref="B127:C127"/>
    <mergeCell ref="B89:C89"/>
    <mergeCell ref="B88:G88"/>
    <mergeCell ref="B94:C94"/>
    <mergeCell ref="B95:B96"/>
    <mergeCell ref="D95:G95"/>
    <mergeCell ref="D96:G96"/>
    <mergeCell ref="B97:C97"/>
    <mergeCell ref="D97:G97"/>
    <mergeCell ref="B92:C92"/>
    <mergeCell ref="A94:A97"/>
    <mergeCell ref="A89:A92"/>
    <mergeCell ref="A104:A107"/>
    <mergeCell ref="A109:A112"/>
    <mergeCell ref="A114:A117"/>
    <mergeCell ref="A119:A122"/>
    <mergeCell ref="B110:B111"/>
    <mergeCell ref="D110:G110"/>
    <mergeCell ref="D111:G111"/>
    <mergeCell ref="B107:C107"/>
    <mergeCell ref="A99:A102"/>
    <mergeCell ref="B108:G108"/>
    <mergeCell ref="D117:G117"/>
    <mergeCell ref="B114:C114"/>
    <mergeCell ref="B24:C24"/>
    <mergeCell ref="B25:B26"/>
    <mergeCell ref="D25:G25"/>
    <mergeCell ref="D26:G26"/>
    <mergeCell ref="B22:C22"/>
    <mergeCell ref="B29:C29"/>
    <mergeCell ref="B30:B31"/>
    <mergeCell ref="D30:G30"/>
    <mergeCell ref="D31:G31"/>
    <mergeCell ref="B49:C49"/>
    <mergeCell ref="D50:G50"/>
    <mergeCell ref="B52:C52"/>
    <mergeCell ref="D51:G51"/>
    <mergeCell ref="B47:C47"/>
    <mergeCell ref="D47:G47"/>
    <mergeCell ref="B42:C42"/>
    <mergeCell ref="D42:G42"/>
    <mergeCell ref="B44:C44"/>
    <mergeCell ref="B63:G63"/>
    <mergeCell ref="B68:G68"/>
    <mergeCell ref="B80:B81"/>
    <mergeCell ref="B50:B51"/>
    <mergeCell ref="D61:G61"/>
    <mergeCell ref="B58:G58"/>
    <mergeCell ref="B64:C64"/>
    <mergeCell ref="B54:C54"/>
    <mergeCell ref="D52:G52"/>
    <mergeCell ref="D67:G67"/>
    <mergeCell ref="D62:G62"/>
    <mergeCell ref="B59:C59"/>
    <mergeCell ref="B62:C62"/>
    <mergeCell ref="B60:B61"/>
    <mergeCell ref="D60:G60"/>
    <mergeCell ref="B57:C57"/>
    <mergeCell ref="D55:G55"/>
    <mergeCell ref="D66:G66"/>
    <mergeCell ref="B67:C67"/>
    <mergeCell ref="B72:C72"/>
    <mergeCell ref="D72:G72"/>
  </mergeCells>
  <phoneticPr fontId="9"/>
  <conditionalFormatting sqref="D22:G22">
    <cfRule type="expression" dxfId="273" priority="1262">
      <formula>OR($D22="(日本語)",$D22="")</formula>
    </cfRule>
  </conditionalFormatting>
  <conditionalFormatting sqref="D21:G21">
    <cfRule type="expression" dxfId="272" priority="1260">
      <formula>OR($D21="(半角英数字：HPなどで公表している正式な表記)",$D21="")</formula>
    </cfRule>
  </conditionalFormatting>
  <conditionalFormatting sqref="D20:G20">
    <cfRule type="expression" dxfId="271" priority="1259">
      <formula>OR($D20="(日本語)",$D20="")</formula>
    </cfRule>
  </conditionalFormatting>
  <conditionalFormatting sqref="D107:G107">
    <cfRule type="expression" dxfId="270" priority="1007">
      <formula>OR($D107="(日本語)",$D107="")</formula>
    </cfRule>
  </conditionalFormatting>
  <conditionalFormatting sqref="D106:G106">
    <cfRule type="expression" dxfId="269" priority="1005">
      <formula>OR($D106="(半角英数字：HPなどで公表している正式な表記)",$D106="")</formula>
    </cfRule>
  </conditionalFormatting>
  <conditionalFormatting sqref="D105:G105">
    <cfRule type="expression" dxfId="268" priority="1004">
      <formula>OR($D105="(日本語)",$D105="")</formula>
    </cfRule>
  </conditionalFormatting>
  <conditionalFormatting sqref="D19">
    <cfRule type="expression" dxfId="267" priority="929">
      <formula>OR($D19="※選択してください",$D19="")</formula>
    </cfRule>
  </conditionalFormatting>
  <conditionalFormatting sqref="D104">
    <cfRule type="expression" dxfId="266" priority="844">
      <formula>OR($D104="※選択してください",$D104="")</formula>
    </cfRule>
  </conditionalFormatting>
  <conditionalFormatting sqref="D17:G17">
    <cfRule type="expression" dxfId="265" priority="771">
      <formula>OR($D17="(日本語)",$D17="")</formula>
    </cfRule>
  </conditionalFormatting>
  <conditionalFormatting sqref="D16:G16">
    <cfRule type="expression" dxfId="264" priority="770">
      <formula>OR($D16="(半角英数字：HPなどで公表している正式な表記)",$D16="")</formula>
    </cfRule>
  </conditionalFormatting>
  <conditionalFormatting sqref="D15:G15">
    <cfRule type="expression" dxfId="263" priority="769">
      <formula>OR($D15="(日本語)",$D15="")</formula>
    </cfRule>
  </conditionalFormatting>
  <conditionalFormatting sqref="D14">
    <cfRule type="expression" dxfId="262" priority="766">
      <formula>OR($D14="※選択してください",$D14="")</formula>
    </cfRule>
  </conditionalFormatting>
  <conditionalFormatting sqref="D12:G12">
    <cfRule type="expression" dxfId="261" priority="763">
      <formula>OR($D12="(日本語)",$D12="")</formula>
    </cfRule>
  </conditionalFormatting>
  <conditionalFormatting sqref="D11:G11">
    <cfRule type="expression" dxfId="260" priority="762">
      <formula>OR($D11="(半角英数字：HPなどで公表している正式な表記)",$D11="")</formula>
    </cfRule>
  </conditionalFormatting>
  <conditionalFormatting sqref="D10:G10">
    <cfRule type="expression" dxfId="259" priority="761">
      <formula>OR($D10="(日本語)",$D10="")</formula>
    </cfRule>
  </conditionalFormatting>
  <conditionalFormatting sqref="D9">
    <cfRule type="expression" dxfId="258" priority="758">
      <formula>OR($D9="※選択してください",$D9="")</formula>
    </cfRule>
  </conditionalFormatting>
  <conditionalFormatting sqref="D7:G7">
    <cfRule type="expression" dxfId="257" priority="755">
      <formula>OR($D7="(日本語)",$D7="")</formula>
    </cfRule>
  </conditionalFormatting>
  <conditionalFormatting sqref="D6:G6">
    <cfRule type="expression" dxfId="256" priority="754">
      <formula>OR($D6="(半角英数字：HPなどで公表している正式な表記)",$D6="")</formula>
    </cfRule>
  </conditionalFormatting>
  <conditionalFormatting sqref="D5:G5">
    <cfRule type="expression" dxfId="255" priority="753">
      <formula>OR($D5="(日本語)",$D5="")</formula>
    </cfRule>
  </conditionalFormatting>
  <conditionalFormatting sqref="D4">
    <cfRule type="expression" dxfId="254" priority="750">
      <formula>OR($D4="※選択してください",$D4="")</formula>
    </cfRule>
  </conditionalFormatting>
  <conditionalFormatting sqref="D27:G27">
    <cfRule type="expression" dxfId="253" priority="747">
      <formula>OR($D27="(日本語)",$D27="")</formula>
    </cfRule>
  </conditionalFormatting>
  <conditionalFormatting sqref="D26:G26">
    <cfRule type="expression" dxfId="252" priority="746">
      <formula>OR($D26="(半角英数字：HPなどで公表している正式な表記)",$D26="")</formula>
    </cfRule>
  </conditionalFormatting>
  <conditionalFormatting sqref="D25:G25">
    <cfRule type="expression" dxfId="251" priority="745">
      <formula>OR($D25="(日本語)",$D25="")</formula>
    </cfRule>
  </conditionalFormatting>
  <conditionalFormatting sqref="D24">
    <cfRule type="expression" dxfId="250" priority="742">
      <formula>OR($D24="※選択してください",$D24="")</formula>
    </cfRule>
  </conditionalFormatting>
  <conditionalFormatting sqref="D32:G32">
    <cfRule type="expression" dxfId="249" priority="739">
      <formula>OR($D32="(日本語)",$D32="")</formula>
    </cfRule>
  </conditionalFormatting>
  <conditionalFormatting sqref="D31:G31">
    <cfRule type="expression" dxfId="248" priority="738">
      <formula>OR($D31="(半角英数字：HPなどで公表している正式な表記)",$D31="")</formula>
    </cfRule>
  </conditionalFormatting>
  <conditionalFormatting sqref="D30:G30">
    <cfRule type="expression" dxfId="247" priority="737">
      <formula>OR($D30="(日本語)",$D30="")</formula>
    </cfRule>
  </conditionalFormatting>
  <conditionalFormatting sqref="D29">
    <cfRule type="expression" dxfId="246" priority="734">
      <formula>OR($D29="※選択してください",$D29="")</formula>
    </cfRule>
  </conditionalFormatting>
  <conditionalFormatting sqref="D37:G37">
    <cfRule type="expression" dxfId="245" priority="731">
      <formula>OR($D37="(日本語)",$D37="")</formula>
    </cfRule>
  </conditionalFormatting>
  <conditionalFormatting sqref="D36:G36">
    <cfRule type="expression" dxfId="244" priority="730">
      <formula>OR($D36="(半角英数字：HPなどで公表している正式な表記)",$D36="")</formula>
    </cfRule>
  </conditionalFormatting>
  <conditionalFormatting sqref="D35:G35">
    <cfRule type="expression" dxfId="243" priority="729">
      <formula>OR($D35="(日本語)",$D35="")</formula>
    </cfRule>
  </conditionalFormatting>
  <conditionalFormatting sqref="D34">
    <cfRule type="expression" dxfId="242" priority="726">
      <formula>OR($D34="※選択してください",$D34="")</formula>
    </cfRule>
  </conditionalFormatting>
  <conditionalFormatting sqref="D42:G42">
    <cfRule type="expression" dxfId="241" priority="723">
      <formula>OR($D42="(日本語)",$D42="")</formula>
    </cfRule>
  </conditionalFormatting>
  <conditionalFormatting sqref="D41:G41">
    <cfRule type="expression" dxfId="240" priority="722">
      <formula>OR($D41="(半角英数字：HPなどで公表している正式な表記)",$D41="")</formula>
    </cfRule>
  </conditionalFormatting>
  <conditionalFormatting sqref="D40:G40">
    <cfRule type="expression" dxfId="239" priority="721">
      <formula>OR($D40="(日本語)",$D40="")</formula>
    </cfRule>
  </conditionalFormatting>
  <conditionalFormatting sqref="D39">
    <cfRule type="expression" dxfId="238" priority="718">
      <formula>OR($D39="※選択してください",$D39="")</formula>
    </cfRule>
  </conditionalFormatting>
  <conditionalFormatting sqref="D47:G47">
    <cfRule type="expression" dxfId="237" priority="715">
      <formula>OR($D47="(日本語)",$D47="")</formula>
    </cfRule>
  </conditionalFormatting>
  <conditionalFormatting sqref="D46:G46">
    <cfRule type="expression" dxfId="236" priority="714">
      <formula>OR($D46="(半角英数字：HPなどで公表している正式な表記)",$D46="")</formula>
    </cfRule>
  </conditionalFormatting>
  <conditionalFormatting sqref="D45:G45">
    <cfRule type="expression" dxfId="235" priority="713">
      <formula>OR($D45="(日本語)",$D45="")</formula>
    </cfRule>
  </conditionalFormatting>
  <conditionalFormatting sqref="D44">
    <cfRule type="expression" dxfId="234" priority="710">
      <formula>OR($D44="※選択してください",$D44="")</formula>
    </cfRule>
  </conditionalFormatting>
  <conditionalFormatting sqref="D52:G52">
    <cfRule type="expression" dxfId="233" priority="707">
      <formula>OR($D52="(日本語)",$D52="")</formula>
    </cfRule>
  </conditionalFormatting>
  <conditionalFormatting sqref="D51:G51">
    <cfRule type="expression" dxfId="232" priority="706">
      <formula>OR($D51="(半角英数字：HPなどで公表している正式な表記)",$D51="")</formula>
    </cfRule>
  </conditionalFormatting>
  <conditionalFormatting sqref="D50:G50">
    <cfRule type="expression" dxfId="231" priority="705">
      <formula>OR($D50="(日本語)",$D50="")</formula>
    </cfRule>
  </conditionalFormatting>
  <conditionalFormatting sqref="D49">
    <cfRule type="expression" dxfId="230" priority="702">
      <formula>OR($D49="※選択してください",$D49="")</formula>
    </cfRule>
  </conditionalFormatting>
  <conditionalFormatting sqref="D57:G57">
    <cfRule type="expression" dxfId="229" priority="699">
      <formula>OR($D57="(日本語)",$D57="")</formula>
    </cfRule>
  </conditionalFormatting>
  <conditionalFormatting sqref="D56:G56">
    <cfRule type="expression" dxfId="228" priority="698">
      <formula>OR($D56="(半角英数字：HPなどで公表している正式な表記)",$D56="")</formula>
    </cfRule>
  </conditionalFormatting>
  <conditionalFormatting sqref="D55:G55">
    <cfRule type="expression" dxfId="227" priority="697">
      <formula>OR($D55="(日本語)",$D55="")</formula>
    </cfRule>
  </conditionalFormatting>
  <conditionalFormatting sqref="D54">
    <cfRule type="expression" dxfId="226" priority="694">
      <formula>OR($D54="※選択してください",$D54="")</formula>
    </cfRule>
  </conditionalFormatting>
  <conditionalFormatting sqref="D62:G62">
    <cfRule type="expression" dxfId="225" priority="691">
      <formula>OR($D62="(日本語)",$D62="")</formula>
    </cfRule>
  </conditionalFormatting>
  <conditionalFormatting sqref="D61:G61">
    <cfRule type="expression" dxfId="224" priority="690">
      <formula>OR($D61="(半角英数字：HPなどで公表している正式な表記)",$D61="")</formula>
    </cfRule>
  </conditionalFormatting>
  <conditionalFormatting sqref="D60:G60">
    <cfRule type="expression" dxfId="223" priority="689">
      <formula>OR($D60="(日本語)",$D60="")</formula>
    </cfRule>
  </conditionalFormatting>
  <conditionalFormatting sqref="D59">
    <cfRule type="expression" dxfId="222" priority="686">
      <formula>OR($D59="※選択してください",$D59="")</formula>
    </cfRule>
  </conditionalFormatting>
  <conditionalFormatting sqref="D67:G67">
    <cfRule type="expression" dxfId="221" priority="683">
      <formula>OR($D67="(日本語)",$D67="")</formula>
    </cfRule>
  </conditionalFormatting>
  <conditionalFormatting sqref="D66:G66">
    <cfRule type="expression" dxfId="220" priority="682">
      <formula>OR($D66="(半角英数字：HPなどで公表している正式な表記)",$D66="")</formula>
    </cfRule>
  </conditionalFormatting>
  <conditionalFormatting sqref="D65:G65">
    <cfRule type="expression" dxfId="219" priority="681">
      <formula>OR($D65="(日本語)",$D65="")</formula>
    </cfRule>
  </conditionalFormatting>
  <conditionalFormatting sqref="D64">
    <cfRule type="expression" dxfId="218" priority="678">
      <formula>OR($D64="※選択してください",$D64="")</formula>
    </cfRule>
  </conditionalFormatting>
  <conditionalFormatting sqref="D72:G72">
    <cfRule type="expression" dxfId="217" priority="675">
      <formula>OR($D72="(日本語)",$D72="")</formula>
    </cfRule>
  </conditionalFormatting>
  <conditionalFormatting sqref="D71:G71">
    <cfRule type="expression" dxfId="216" priority="674">
      <formula>OR($D71="(半角英数字：HPなどで公表している正式な表記)",$D71="")</formula>
    </cfRule>
  </conditionalFormatting>
  <conditionalFormatting sqref="D70:G70">
    <cfRule type="expression" dxfId="215" priority="673">
      <formula>OR($D70="(日本語)",$D70="")</formula>
    </cfRule>
  </conditionalFormatting>
  <conditionalFormatting sqref="D69">
    <cfRule type="expression" dxfId="214" priority="670">
      <formula>OR($D69="※選択してください",$D69="")</formula>
    </cfRule>
  </conditionalFormatting>
  <conditionalFormatting sqref="D77:G77">
    <cfRule type="expression" dxfId="213" priority="667">
      <formula>OR($D77="(日本語)",$D77="")</formula>
    </cfRule>
  </conditionalFormatting>
  <conditionalFormatting sqref="D76:G76">
    <cfRule type="expression" dxfId="212" priority="666">
      <formula>OR($D76="(半角英数字：HPなどで公表している正式な表記)",$D76="")</formula>
    </cfRule>
  </conditionalFormatting>
  <conditionalFormatting sqref="D75:G75">
    <cfRule type="expression" dxfId="211" priority="665">
      <formula>OR($D75="(日本語)",$D75="")</formula>
    </cfRule>
  </conditionalFormatting>
  <conditionalFormatting sqref="D74">
    <cfRule type="expression" dxfId="210" priority="662">
      <formula>OR($D74="※選択してください",$D74="")</formula>
    </cfRule>
  </conditionalFormatting>
  <conditionalFormatting sqref="D82:G82">
    <cfRule type="expression" dxfId="209" priority="659">
      <formula>OR($D82="(日本語)",$D82="")</formula>
    </cfRule>
  </conditionalFormatting>
  <conditionalFormatting sqref="D81:G81">
    <cfRule type="expression" dxfId="208" priority="658">
      <formula>OR($D81="(半角英数字：HPなどで公表している正式な表記)",$D81="")</formula>
    </cfRule>
  </conditionalFormatting>
  <conditionalFormatting sqref="D80:G80">
    <cfRule type="expression" dxfId="207" priority="657">
      <formula>OR($D80="(日本語)",$D80="")</formula>
    </cfRule>
  </conditionalFormatting>
  <conditionalFormatting sqref="D79">
    <cfRule type="expression" dxfId="206" priority="654">
      <formula>OR($D79="※選択してください",$D79="")</formula>
    </cfRule>
  </conditionalFormatting>
  <conditionalFormatting sqref="D87:G87">
    <cfRule type="expression" dxfId="205" priority="651">
      <formula>OR($D87="(日本語)",$D87="")</formula>
    </cfRule>
  </conditionalFormatting>
  <conditionalFormatting sqref="D86:G86">
    <cfRule type="expression" dxfId="204" priority="650">
      <formula>OR($D86="(半角英数字：HPなどで公表している正式な表記)",$D86="")</formula>
    </cfRule>
  </conditionalFormatting>
  <conditionalFormatting sqref="D85:G85">
    <cfRule type="expression" dxfId="203" priority="649">
      <formula>OR($D85="(日本語)",$D85="")</formula>
    </cfRule>
  </conditionalFormatting>
  <conditionalFormatting sqref="D84">
    <cfRule type="expression" dxfId="202" priority="646">
      <formula>OR($D84="※選択してください",$D84="")</formula>
    </cfRule>
  </conditionalFormatting>
  <conditionalFormatting sqref="D92:G92">
    <cfRule type="expression" dxfId="201" priority="643">
      <formula>OR($D92="(日本語)",$D92="")</formula>
    </cfRule>
  </conditionalFormatting>
  <conditionalFormatting sqref="D91:G91">
    <cfRule type="expression" dxfId="200" priority="642">
      <formula>OR($D91="(半角英数字：HPなどで公表している正式な表記)",$D91="")</formula>
    </cfRule>
  </conditionalFormatting>
  <conditionalFormatting sqref="D90:G90">
    <cfRule type="expression" dxfId="199" priority="641">
      <formula>OR($D90="(日本語)",$D90="")</formula>
    </cfRule>
  </conditionalFormatting>
  <conditionalFormatting sqref="D89">
    <cfRule type="expression" dxfId="198" priority="638">
      <formula>OR($D89="※選択してください",$D89="")</formula>
    </cfRule>
  </conditionalFormatting>
  <conditionalFormatting sqref="D97:G97">
    <cfRule type="expression" dxfId="197" priority="635">
      <formula>OR($D97="(日本語)",$D97="")</formula>
    </cfRule>
  </conditionalFormatting>
  <conditionalFormatting sqref="D96:G96">
    <cfRule type="expression" dxfId="196" priority="634">
      <formula>OR($D96="(半角英数字：HPなどで公表している正式な表記)",$D96="")</formula>
    </cfRule>
  </conditionalFormatting>
  <conditionalFormatting sqref="D95:G95">
    <cfRule type="expression" dxfId="195" priority="633">
      <formula>OR($D95="(日本語)",$D95="")</formula>
    </cfRule>
  </conditionalFormatting>
  <conditionalFormatting sqref="D94">
    <cfRule type="expression" dxfId="194" priority="630">
      <formula>OR($D94="※選択してください",$D94="")</formula>
    </cfRule>
  </conditionalFormatting>
  <conditionalFormatting sqref="D102:G102">
    <cfRule type="expression" dxfId="193" priority="627">
      <formula>OR($D102="(日本語)",$D102="")</formula>
    </cfRule>
  </conditionalFormatting>
  <conditionalFormatting sqref="D101:G101">
    <cfRule type="expression" dxfId="192" priority="626">
      <formula>OR($D101="(半角英数字：HPなどで公表している正式な表記)",$D101="")</formula>
    </cfRule>
  </conditionalFormatting>
  <conditionalFormatting sqref="D100:G100">
    <cfRule type="expression" dxfId="191" priority="625">
      <formula>OR($D100="(日本語)",$D100="")</formula>
    </cfRule>
  </conditionalFormatting>
  <conditionalFormatting sqref="D99">
    <cfRule type="expression" dxfId="190" priority="622">
      <formula>OR($D99="※選択してください",$D99="")</formula>
    </cfRule>
  </conditionalFormatting>
  <conditionalFormatting sqref="D112:G112">
    <cfRule type="expression" dxfId="189" priority="619">
      <formula>OR($D112="(日本語)",$D112="")</formula>
    </cfRule>
  </conditionalFormatting>
  <conditionalFormatting sqref="D111:G111">
    <cfRule type="expression" dxfId="188" priority="618">
      <formula>OR($D111="(半角英数字：HPなどで公表している正式な表記)",$D111="")</formula>
    </cfRule>
  </conditionalFormatting>
  <conditionalFormatting sqref="D110:G110">
    <cfRule type="expression" dxfId="187" priority="617">
      <formula>OR($D110="(日本語)",$D110="")</formula>
    </cfRule>
  </conditionalFormatting>
  <conditionalFormatting sqref="D109">
    <cfRule type="expression" dxfId="186" priority="614">
      <formula>OR($D109="※選択してください",$D109="")</formula>
    </cfRule>
  </conditionalFormatting>
  <conditionalFormatting sqref="D117:G117">
    <cfRule type="expression" dxfId="185" priority="611">
      <formula>OR($D117="(日本語)",$D117="")</formula>
    </cfRule>
  </conditionalFormatting>
  <conditionalFormatting sqref="D116:G116">
    <cfRule type="expression" dxfId="184" priority="610">
      <formula>OR($D116="(半角英数字：HPなどで公表している正式な表記)",$D116="")</formula>
    </cfRule>
  </conditionalFormatting>
  <conditionalFormatting sqref="D115:G115">
    <cfRule type="expression" dxfId="183" priority="609">
      <formula>OR($D115="(日本語)",$D115="")</formula>
    </cfRule>
  </conditionalFormatting>
  <conditionalFormatting sqref="D114">
    <cfRule type="expression" dxfId="182" priority="606">
      <formula>OR($D114="※選択してください",$D114="")</formula>
    </cfRule>
  </conditionalFormatting>
  <conditionalFormatting sqref="D122:G122">
    <cfRule type="expression" dxfId="181" priority="603">
      <formula>OR($D122="(日本語)",$D122="")</formula>
    </cfRule>
  </conditionalFormatting>
  <conditionalFormatting sqref="D121:G121">
    <cfRule type="expression" dxfId="180" priority="602">
      <formula>OR($D121="(半角英数字：HPなどで公表している正式な表記)",$D121="")</formula>
    </cfRule>
  </conditionalFormatting>
  <conditionalFormatting sqref="D120:G120">
    <cfRule type="expression" dxfId="179" priority="601">
      <formula>OR($D120="(日本語)",$D120="")</formula>
    </cfRule>
  </conditionalFormatting>
  <conditionalFormatting sqref="D119">
    <cfRule type="expression" dxfId="178" priority="598">
      <formula>OR($D119="※選択してください",$D119="")</formula>
    </cfRule>
  </conditionalFormatting>
  <conditionalFormatting sqref="D127:G127">
    <cfRule type="expression" dxfId="177" priority="587">
      <formula>OR($D127="(日本語)",$D127="")</formula>
    </cfRule>
  </conditionalFormatting>
  <conditionalFormatting sqref="D126:G126">
    <cfRule type="expression" dxfId="176" priority="586">
      <formula>OR($D126="(半角英数字：HPなどで公表している正式な表記)",$D126="")</formula>
    </cfRule>
  </conditionalFormatting>
  <conditionalFormatting sqref="D125:G125">
    <cfRule type="expression" dxfId="175" priority="585">
      <formula>OR($D125="(日本語)",$D125="")</formula>
    </cfRule>
  </conditionalFormatting>
  <conditionalFormatting sqref="D124">
    <cfRule type="expression" dxfId="174" priority="582">
      <formula>OR($D124="※選択してください",$D124="")</formula>
    </cfRule>
  </conditionalFormatting>
  <conditionalFormatting sqref="D132:G132">
    <cfRule type="expression" dxfId="173" priority="579">
      <formula>OR($D132="(日本語)",$D132="")</formula>
    </cfRule>
  </conditionalFormatting>
  <conditionalFormatting sqref="D131:G131">
    <cfRule type="expression" dxfId="172" priority="578">
      <formula>OR($D131="(半角英数字：HPなどで公表している正式な表記)",$D131="")</formula>
    </cfRule>
  </conditionalFormatting>
  <conditionalFormatting sqref="D130:G130">
    <cfRule type="expression" dxfId="171" priority="577">
      <formula>OR($D130="(日本語)",$D130="")</formula>
    </cfRule>
  </conditionalFormatting>
  <conditionalFormatting sqref="D129">
    <cfRule type="expression" dxfId="170" priority="574">
      <formula>OR($D129="※選択してください",$D129="")</formula>
    </cfRule>
  </conditionalFormatting>
  <conditionalFormatting sqref="D137:G137">
    <cfRule type="expression" dxfId="169" priority="571">
      <formula>OR($D137="(日本語)",$D137="")</formula>
    </cfRule>
  </conditionalFormatting>
  <conditionalFormatting sqref="D136:G136">
    <cfRule type="expression" dxfId="168" priority="570">
      <formula>OR($D136="(半角英数字：HPなどで公表している正式な表記)",$D136="")</formula>
    </cfRule>
  </conditionalFormatting>
  <conditionalFormatting sqref="D142:G142">
    <cfRule type="expression" dxfId="167" priority="563">
      <formula>OR($D142="(日本語)",$D142="")</formula>
    </cfRule>
  </conditionalFormatting>
  <conditionalFormatting sqref="D141:G141">
    <cfRule type="expression" dxfId="166" priority="562">
      <formula>OR($D141="(半角英数字：HPなどで公表している正式な表記)",$D141="")</formula>
    </cfRule>
  </conditionalFormatting>
  <conditionalFormatting sqref="D147:G147">
    <cfRule type="expression" dxfId="165" priority="555">
      <formula>OR($D147="(日本語)",$D147="")</formula>
    </cfRule>
  </conditionalFormatting>
  <conditionalFormatting sqref="D146:G146">
    <cfRule type="expression" dxfId="164" priority="554">
      <formula>OR($D146="(半角英数字：HPなどで公表している正式な表記)",$D146="")</formula>
    </cfRule>
  </conditionalFormatting>
  <conditionalFormatting sqref="D152:G152">
    <cfRule type="expression" dxfId="163" priority="547">
      <formula>OR($D152="(日本語)",$D152="")</formula>
    </cfRule>
  </conditionalFormatting>
  <conditionalFormatting sqref="D151:G151">
    <cfRule type="expression" dxfId="162" priority="546">
      <formula>OR($D151="(半角英数字：HPなどで公表している正式な表記)",$D151="")</formula>
    </cfRule>
  </conditionalFormatting>
  <conditionalFormatting sqref="D157:G157">
    <cfRule type="expression" dxfId="161" priority="539">
      <formula>OR($D157="(日本語)",$D157="")</formula>
    </cfRule>
  </conditionalFormatting>
  <conditionalFormatting sqref="D156:G156">
    <cfRule type="expression" dxfId="160" priority="538">
      <formula>OR($D156="(半角英数字：HPなどで公表している正式な表記)",$D156="")</formula>
    </cfRule>
  </conditionalFormatting>
  <conditionalFormatting sqref="D162:G162">
    <cfRule type="expression" dxfId="159" priority="531">
      <formula>OR($D162="(日本語)",$D162="")</formula>
    </cfRule>
  </conditionalFormatting>
  <conditionalFormatting sqref="D161:G161">
    <cfRule type="expression" dxfId="158" priority="530">
      <formula>OR($D161="(半角英数字：HPなどで公表している正式な表記)",$D161="")</formula>
    </cfRule>
  </conditionalFormatting>
  <conditionalFormatting sqref="D167:G167">
    <cfRule type="expression" dxfId="157" priority="523">
      <formula>OR($D167="(日本語)",$D167="")</formula>
    </cfRule>
  </conditionalFormatting>
  <conditionalFormatting sqref="D166:G166">
    <cfRule type="expression" dxfId="156" priority="522">
      <formula>OR($D166="(半角英数字：HPなどで公表している正式な表記)",$D166="")</formula>
    </cfRule>
  </conditionalFormatting>
  <conditionalFormatting sqref="D172:G172">
    <cfRule type="expression" dxfId="155" priority="515">
      <formula>OR($D172="(日本語)",$D172="")</formula>
    </cfRule>
  </conditionalFormatting>
  <conditionalFormatting sqref="D171:G171">
    <cfRule type="expression" dxfId="154" priority="514">
      <formula>OR($D171="(半角英数字：HPなどで公表している正式な表記)",$D171="")</formula>
    </cfRule>
  </conditionalFormatting>
  <conditionalFormatting sqref="D177:G177">
    <cfRule type="expression" dxfId="153" priority="507">
      <formula>OR($D177="(日本語)",$D177="")</formula>
    </cfRule>
  </conditionalFormatting>
  <conditionalFormatting sqref="D176:G176">
    <cfRule type="expression" dxfId="152" priority="506">
      <formula>OR($D176="(半角英数字：HPなどで公表している正式な表記)",$D176="")</formula>
    </cfRule>
  </conditionalFormatting>
  <conditionalFormatting sqref="D182:G182">
    <cfRule type="expression" dxfId="151" priority="499">
      <formula>OR($D182="(日本語)",$D182="")</formula>
    </cfRule>
  </conditionalFormatting>
  <conditionalFormatting sqref="D181:G181">
    <cfRule type="expression" dxfId="150" priority="498">
      <formula>OR($D181="(半角英数字：HPなどで公表している正式な表記)",$D181="")</formula>
    </cfRule>
  </conditionalFormatting>
  <conditionalFormatting sqref="D187:G187">
    <cfRule type="expression" dxfId="149" priority="491">
      <formula>OR($D187="(日本語)",$D187="")</formula>
    </cfRule>
  </conditionalFormatting>
  <conditionalFormatting sqref="D186:G186">
    <cfRule type="expression" dxfId="148" priority="490">
      <formula>OR($D186="(半角英数字：HPなどで公表している正式な表記)",$D186="")</formula>
    </cfRule>
  </conditionalFormatting>
  <conditionalFormatting sqref="D192:G192">
    <cfRule type="expression" dxfId="147" priority="483">
      <formula>OR($D192="(日本語)",$D192="")</formula>
    </cfRule>
  </conditionalFormatting>
  <conditionalFormatting sqref="D191:G191">
    <cfRule type="expression" dxfId="146" priority="482">
      <formula>OR($D191="(半角英数字：HPなどで公表している正式な表記)",$D191="")</formula>
    </cfRule>
  </conditionalFormatting>
  <conditionalFormatting sqref="D197:G197">
    <cfRule type="expression" dxfId="145" priority="475">
      <formula>OR($D197="(日本語)",$D197="")</formula>
    </cfRule>
  </conditionalFormatting>
  <conditionalFormatting sqref="D196:G196">
    <cfRule type="expression" dxfId="144" priority="474">
      <formula>OR($D196="(半角英数字：HPなどで公表している正式な表記)",$D196="")</formula>
    </cfRule>
  </conditionalFormatting>
  <conditionalFormatting sqref="D202:G202">
    <cfRule type="expression" dxfId="143" priority="467">
      <formula>OR($D202="(日本語)",$D202="")</formula>
    </cfRule>
  </conditionalFormatting>
  <conditionalFormatting sqref="D201:G201">
    <cfRule type="expression" dxfId="142" priority="466">
      <formula>OR($D201="(半角英数字：HPなどで公表している正式な表記)",$D201="")</formula>
    </cfRule>
  </conditionalFormatting>
  <conditionalFormatting sqref="D207:G207">
    <cfRule type="expression" dxfId="141" priority="459">
      <formula>OR($D207="(日本語)",$D207="")</formula>
    </cfRule>
  </conditionalFormatting>
  <conditionalFormatting sqref="D206:G206">
    <cfRule type="expression" dxfId="140" priority="458">
      <formula>OR($D206="(半角英数字：HPなどで公表している正式な表記)",$D206="")</formula>
    </cfRule>
  </conditionalFormatting>
  <conditionalFormatting sqref="D212:G212">
    <cfRule type="expression" dxfId="139" priority="451">
      <formula>OR($D212="(日本語)",$D212="")</formula>
    </cfRule>
  </conditionalFormatting>
  <conditionalFormatting sqref="D211:G211">
    <cfRule type="expression" dxfId="138" priority="450">
      <formula>OR($D211="(半角英数字：HPなどで公表している正式な表記)",$D211="")</formula>
    </cfRule>
  </conditionalFormatting>
  <conditionalFormatting sqref="D217:G217">
    <cfRule type="expression" dxfId="137" priority="443">
      <formula>OR($D217="(日本語)",$D217="")</formula>
    </cfRule>
  </conditionalFormatting>
  <conditionalFormatting sqref="D216:G216">
    <cfRule type="expression" dxfId="136" priority="442">
      <formula>OR($D216="(半角英数字：HPなどで公表している正式な表記)",$D216="")</formula>
    </cfRule>
  </conditionalFormatting>
  <conditionalFormatting sqref="D222:G222">
    <cfRule type="expression" dxfId="135" priority="435">
      <formula>OR($D222="(日本語)",$D222="")</formula>
    </cfRule>
  </conditionalFormatting>
  <conditionalFormatting sqref="D221:G221">
    <cfRule type="expression" dxfId="134" priority="434">
      <formula>OR($D221="(半角英数字：HPなどで公表している正式な表記)",$D221="")</formula>
    </cfRule>
  </conditionalFormatting>
  <conditionalFormatting sqref="D227:G227">
    <cfRule type="expression" dxfId="133" priority="427">
      <formula>OR($D227="(日本語)",$D227="")</formula>
    </cfRule>
  </conditionalFormatting>
  <conditionalFormatting sqref="D226:G226">
    <cfRule type="expression" dxfId="132" priority="426">
      <formula>OR($D226="(半角英数字：HPなどで公表している正式な表記)",$D226="")</formula>
    </cfRule>
  </conditionalFormatting>
  <conditionalFormatting sqref="D232:G232">
    <cfRule type="expression" dxfId="131" priority="419">
      <formula>OR($D232="(日本語)",$D232="")</formula>
    </cfRule>
  </conditionalFormatting>
  <conditionalFormatting sqref="D231:G231">
    <cfRule type="expression" dxfId="130" priority="418">
      <formula>OR($D231="(半角英数字：HPなどで公表している正式な表記)",$D231="")</formula>
    </cfRule>
  </conditionalFormatting>
  <conditionalFormatting sqref="D237:G237">
    <cfRule type="expression" dxfId="129" priority="411">
      <formula>OR($D237="(日本語)",$D237="")</formula>
    </cfRule>
  </conditionalFormatting>
  <conditionalFormatting sqref="D236:G236">
    <cfRule type="expression" dxfId="128" priority="410">
      <formula>OR($D236="(半角英数字：HPなどで公表している正式な表記)",$D236="")</formula>
    </cfRule>
  </conditionalFormatting>
  <conditionalFormatting sqref="D242:G242">
    <cfRule type="expression" dxfId="127" priority="403">
      <formula>OR($D242="(日本語)",$D242="")</formula>
    </cfRule>
  </conditionalFormatting>
  <conditionalFormatting sqref="D241:G241">
    <cfRule type="expression" dxfId="126" priority="402">
      <formula>OR($D241="(半角英数字：HPなどで公表している正式な表記)",$D241="")</formula>
    </cfRule>
  </conditionalFormatting>
  <conditionalFormatting sqref="D247:G247">
    <cfRule type="expression" dxfId="125" priority="395">
      <formula>OR($D247="(日本語)",$D247="")</formula>
    </cfRule>
  </conditionalFormatting>
  <conditionalFormatting sqref="D246:G246">
    <cfRule type="expression" dxfId="124" priority="394">
      <formula>OR($D246="(半角英数字：HPなどで公表している正式な表記)",$D246="")</formula>
    </cfRule>
  </conditionalFormatting>
  <conditionalFormatting sqref="D252:G252">
    <cfRule type="expression" dxfId="123" priority="387">
      <formula>OR($D252="(日本語)",$D252="")</formula>
    </cfRule>
  </conditionalFormatting>
  <conditionalFormatting sqref="D251:G251">
    <cfRule type="expression" dxfId="122" priority="386">
      <formula>OR($D251="(半角英数字：HPなどで公表している正式な表記)",$D251="")</formula>
    </cfRule>
  </conditionalFormatting>
  <conditionalFormatting sqref="D135:G135">
    <cfRule type="expression" dxfId="121" priority="379">
      <formula>OR($D135="(日本語)",$D135="")</formula>
    </cfRule>
  </conditionalFormatting>
  <conditionalFormatting sqref="D134">
    <cfRule type="expression" dxfId="120" priority="376">
      <formula>OR($D134="※選択してください",$D134="")</formula>
    </cfRule>
  </conditionalFormatting>
  <conditionalFormatting sqref="D140:G140">
    <cfRule type="expression" dxfId="119" priority="373">
      <formula>OR($D140="(日本語)",$D140="")</formula>
    </cfRule>
  </conditionalFormatting>
  <conditionalFormatting sqref="D139">
    <cfRule type="expression" dxfId="118" priority="370">
      <formula>OR($D139="※選択してください",$D139="")</formula>
    </cfRule>
  </conditionalFormatting>
  <conditionalFormatting sqref="D145:G145">
    <cfRule type="expression" dxfId="117" priority="367">
      <formula>OR($D145="(日本語)",$D145="")</formula>
    </cfRule>
  </conditionalFormatting>
  <conditionalFormatting sqref="D144">
    <cfRule type="expression" dxfId="116" priority="364">
      <formula>OR($D144="※選択してください",$D144="")</formula>
    </cfRule>
  </conditionalFormatting>
  <conditionalFormatting sqref="D150:G150">
    <cfRule type="expression" dxfId="115" priority="361">
      <formula>OR($D150="(日本語)",$D150="")</formula>
    </cfRule>
  </conditionalFormatting>
  <conditionalFormatting sqref="D149">
    <cfRule type="expression" dxfId="114" priority="358">
      <formula>OR($D149="※選択してください",$D149="")</formula>
    </cfRule>
  </conditionalFormatting>
  <conditionalFormatting sqref="D155:G155">
    <cfRule type="expression" dxfId="113" priority="355">
      <formula>OR($D155="(日本語)",$D155="")</formula>
    </cfRule>
  </conditionalFormatting>
  <conditionalFormatting sqref="D154">
    <cfRule type="expression" dxfId="112" priority="352">
      <formula>OR($D154="※選択してください",$D154="")</formula>
    </cfRule>
  </conditionalFormatting>
  <conditionalFormatting sqref="D160:G160">
    <cfRule type="expression" dxfId="111" priority="349">
      <formula>OR($D160="(日本語)",$D160="")</formula>
    </cfRule>
  </conditionalFormatting>
  <conditionalFormatting sqref="D159">
    <cfRule type="expression" dxfId="110" priority="346">
      <formula>OR($D159="※選択してください",$D159="")</formula>
    </cfRule>
  </conditionalFormatting>
  <conditionalFormatting sqref="D165:G165">
    <cfRule type="expression" dxfId="109" priority="343">
      <formula>OR($D165="(日本語)",$D165="")</formula>
    </cfRule>
  </conditionalFormatting>
  <conditionalFormatting sqref="D164">
    <cfRule type="expression" dxfId="108" priority="340">
      <formula>OR($D164="※選択してください",$D164="")</formula>
    </cfRule>
  </conditionalFormatting>
  <conditionalFormatting sqref="D170:G170">
    <cfRule type="expression" dxfId="107" priority="337">
      <formula>OR($D170="(日本語)",$D170="")</formula>
    </cfRule>
  </conditionalFormatting>
  <conditionalFormatting sqref="D169">
    <cfRule type="expression" dxfId="106" priority="334">
      <formula>OR($D169="※選択してください",$D169="")</formula>
    </cfRule>
  </conditionalFormatting>
  <conditionalFormatting sqref="D175:G175">
    <cfRule type="expression" dxfId="105" priority="331">
      <formula>OR($D175="(日本語)",$D175="")</formula>
    </cfRule>
  </conditionalFormatting>
  <conditionalFormatting sqref="D174">
    <cfRule type="expression" dxfId="104" priority="328">
      <formula>OR($D174="※選択してください",$D174="")</formula>
    </cfRule>
  </conditionalFormatting>
  <conditionalFormatting sqref="D185:G185">
    <cfRule type="expression" dxfId="103" priority="325">
      <formula>OR($D185="(日本語)",$D185="")</formula>
    </cfRule>
  </conditionalFormatting>
  <conditionalFormatting sqref="D184">
    <cfRule type="expression" dxfId="102" priority="322">
      <formula>OR($D184="※選択してください",$D184="")</formula>
    </cfRule>
  </conditionalFormatting>
  <conditionalFormatting sqref="D190:G190">
    <cfRule type="expression" dxfId="101" priority="319">
      <formula>OR($D190="(日本語)",$D190="")</formula>
    </cfRule>
  </conditionalFormatting>
  <conditionalFormatting sqref="D189">
    <cfRule type="expression" dxfId="100" priority="316">
      <formula>OR($D189="※選択してください",$D189="")</formula>
    </cfRule>
  </conditionalFormatting>
  <conditionalFormatting sqref="D195:G195">
    <cfRule type="expression" dxfId="99" priority="313">
      <formula>OR($D195="(日本語)",$D195="")</formula>
    </cfRule>
  </conditionalFormatting>
  <conditionalFormatting sqref="D194">
    <cfRule type="expression" dxfId="98" priority="310">
      <formula>OR($D194="※選択してください",$D194="")</formula>
    </cfRule>
  </conditionalFormatting>
  <conditionalFormatting sqref="D200:G200">
    <cfRule type="expression" dxfId="97" priority="307">
      <formula>OR($D200="(日本語)",$D200="")</formula>
    </cfRule>
  </conditionalFormatting>
  <conditionalFormatting sqref="D199">
    <cfRule type="expression" dxfId="96" priority="304">
      <formula>OR($D199="※選択してください",$D199="")</formula>
    </cfRule>
  </conditionalFormatting>
  <conditionalFormatting sqref="D205:G205">
    <cfRule type="expression" dxfId="95" priority="301">
      <formula>OR($D205="(日本語)",$D205="")</formula>
    </cfRule>
  </conditionalFormatting>
  <conditionalFormatting sqref="D204">
    <cfRule type="expression" dxfId="94" priority="298">
      <formula>OR($D204="※選択してください",$D204="")</formula>
    </cfRule>
  </conditionalFormatting>
  <conditionalFormatting sqref="D210:G210">
    <cfRule type="expression" dxfId="93" priority="295">
      <formula>OR($D210="(日本語)",$D210="")</formula>
    </cfRule>
  </conditionalFormatting>
  <conditionalFormatting sqref="D209">
    <cfRule type="expression" dxfId="92" priority="292">
      <formula>OR($D209="※選択してください",$D209="")</formula>
    </cfRule>
  </conditionalFormatting>
  <conditionalFormatting sqref="D215:G215">
    <cfRule type="expression" dxfId="91" priority="289">
      <formula>OR($D215="(日本語)",$D215="")</formula>
    </cfRule>
  </conditionalFormatting>
  <conditionalFormatting sqref="D214">
    <cfRule type="expression" dxfId="90" priority="286">
      <formula>OR($D214="※選択してください",$D214="")</formula>
    </cfRule>
  </conditionalFormatting>
  <conditionalFormatting sqref="D220:G220">
    <cfRule type="expression" dxfId="89" priority="283">
      <formula>OR($D220="(日本語)",$D220="")</formula>
    </cfRule>
  </conditionalFormatting>
  <conditionalFormatting sqref="D219">
    <cfRule type="expression" dxfId="88" priority="280">
      <formula>OR($D219="※選択してください",$D219="")</formula>
    </cfRule>
  </conditionalFormatting>
  <conditionalFormatting sqref="D225:G225">
    <cfRule type="expression" dxfId="87" priority="277">
      <formula>OR($D225="(日本語)",$D225="")</formula>
    </cfRule>
  </conditionalFormatting>
  <conditionalFormatting sqref="D224">
    <cfRule type="expression" dxfId="86" priority="274">
      <formula>OR($D224="※選択してください",$D224="")</formula>
    </cfRule>
  </conditionalFormatting>
  <conditionalFormatting sqref="D230:G230">
    <cfRule type="expression" dxfId="85" priority="271">
      <formula>OR($D230="(日本語)",$D230="")</formula>
    </cfRule>
  </conditionalFormatting>
  <conditionalFormatting sqref="D229">
    <cfRule type="expression" dxfId="84" priority="268">
      <formula>OR($D229="※選択してください",$D229="")</formula>
    </cfRule>
  </conditionalFormatting>
  <conditionalFormatting sqref="D235:G235">
    <cfRule type="expression" dxfId="83" priority="265">
      <formula>OR($D235="(日本語)",$D235="")</formula>
    </cfRule>
  </conditionalFormatting>
  <conditionalFormatting sqref="D234">
    <cfRule type="expression" dxfId="82" priority="262">
      <formula>OR($D234="※選択してください",$D234="")</formula>
    </cfRule>
  </conditionalFormatting>
  <conditionalFormatting sqref="D240:G240">
    <cfRule type="expression" dxfId="81" priority="259">
      <formula>OR($D240="(日本語)",$D240="")</formula>
    </cfRule>
  </conditionalFormatting>
  <conditionalFormatting sqref="D239">
    <cfRule type="expression" dxfId="80" priority="256">
      <formula>OR($D239="※選択してください",$D239="")</formula>
    </cfRule>
  </conditionalFormatting>
  <conditionalFormatting sqref="D245:G245">
    <cfRule type="expression" dxfId="79" priority="253">
      <formula>OR($D245="(日本語)",$D245="")</formula>
    </cfRule>
  </conditionalFormatting>
  <conditionalFormatting sqref="D244">
    <cfRule type="expression" dxfId="78" priority="250">
      <formula>OR($D244="※選択してください",$D244="")</formula>
    </cfRule>
  </conditionalFormatting>
  <conditionalFormatting sqref="D250:G250">
    <cfRule type="expression" dxfId="77" priority="247">
      <formula>OR($D250="(日本語)",$D250="")</formula>
    </cfRule>
  </conditionalFormatting>
  <conditionalFormatting sqref="D249">
    <cfRule type="expression" dxfId="76" priority="244">
      <formula>OR($D249="※選択してください",$D249="")</formula>
    </cfRule>
  </conditionalFormatting>
  <conditionalFormatting sqref="D180:G180">
    <cfRule type="expression" dxfId="75" priority="241">
      <formula>OR($D180="(日本語)",$D180="")</formula>
    </cfRule>
  </conditionalFormatting>
  <conditionalFormatting sqref="D179">
    <cfRule type="expression" dxfId="74" priority="238">
      <formula>OR($D179="※選択してください",$D179="")</formula>
    </cfRule>
  </conditionalFormatting>
  <dataValidations count="3">
    <dataValidation type="list" allowBlank="1" showInputMessage="1" showErrorMessage="1" sqref="D109 D114 D99 D9 D14 D119 D19 D4 D24 D29 D34 D39 D44 D49 D54 D59 D64 D69 D74 D79 D84 D89 D94 D104 D124 D129 D244 D134 D139 D144 D149 D154 D159 D164 D169 D249 D174 D184 D189 D194 D199 D204 D209 D214 D219 D224 D229 D234 D239 D179" xr:uid="{05BA44BD-2D53-48FE-AEAB-2314E1928224}">
      <formula1>国・地域リスト</formula1>
    </dataValidation>
    <dataValidation imeMode="off" allowBlank="1" showInputMessage="1" showErrorMessage="1" sqref="D36:G36 D46:G46 D76:G76 E6:G6 D6 D11:G11 D16:G16 D21:G21 D26:G26 D31:G31 D41:G41 D51:G51 D61:G61 D66:G66 D71:G71 D81:G81 D86:G86 D91:G91 D96:G96 D101:G101 D106:G106 D111:G111 D116:G116 D121:G121 D126:G126 D131:G131 D136:G136 D141:G141 D146:G146 D151:G151 D156:G156 D161:G161 D166:G166 D171:G171 D176:G176 D181:G181 D186:G186 D191:G191 D196:G196 D201:G201 D206:G206 D211:G211 D216:G216 D221:G221 D226:G226 D231:G231 D236:G236 D241:G241 D246:G246 D251:G251 D56:G56" xr:uid="{5CCD9164-A40A-43C1-A143-F02D53318775}"/>
    <dataValidation imeMode="on" allowBlank="1" showInputMessage="1" showErrorMessage="1" sqref="D10:G10 D12:G12 D15:G15 D17:G17 D120:G120 D20:G20 D22:G22 D5:G5 D7:G7 D25:G25 D27:G27 D30:G30 D32:G32 D35:G35 D37:G37 D40:G40 D42:G42 D45:G45 D47:G47 D50:G50 D52:G52 D55:G55 D57:G57 D60:G60 D62:G62 D65:G65 D67:G67 D70:G70 D72:G72 D75:G75 D77:G77 D80:G80 D82:G82 D85:G85 D87:G87 D90:G90 D92:G92 D95:G95 D97:G97 D105:G105 D107:G107 D100:G100 D102:G102 D110:G110 D112:G112 D115:G115 D117:G117 D122:G122 D125:G125 D127:G127 D130:G130 D132:G132 D252:G252 D137:G137 D135:G135 D142:G142 D140:G140 D147:G147 D145:G145 D152:G152 D150:G150 D157:G157 D155:G155 D162:G162 D160:G160 D167:G167 D165:G165 D172:G172 D170:G170 D177:G177 D250:G250 D182:G182 D175:G175 D187:G187 D185:G185 D192:G192 D190:G190 D197:G197 D195:G195 D202:G202 D200:G200 D207:G207 D205:G205 D212:G212 D210:G210 D217:G217 D215:G215 D222:G222 D220:G220 D227:G227 D225:G225 D232:G232 D230:G230 D237:G237 D235:G235 D242:G242 D240:G240 D247:G247 D245:G245 D180:G180" xr:uid="{3BD25EFE-DB49-4878-8320-DE976AFC7C9C}"/>
  </dataValidations>
  <printOptions horizontalCentered="1"/>
  <pageMargins left="0.59055118110236227" right="0.59055118110236227" top="0.59055118110236227" bottom="0.39370078740157483" header="0.19685039370078741" footer="0.19685039370078741"/>
  <pageSetup paperSize="9" scale="84" fitToHeight="0" orientation="portrait" r:id="rId1"/>
  <headerFooter>
    <oddHeader>&amp;C&amp;9&amp;F</oddHeader>
    <oddFooter>&amp;C&amp;10&amp;P/&amp;N</oddFooter>
  </headerFooter>
  <rowBreaks count="1" manualBreakCount="1">
    <brk id="22"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93388-3770-49C0-9273-AD908BE6686C}">
  <sheetPr codeName="Sheet3">
    <pageSetUpPr fitToPage="1"/>
  </sheetPr>
  <dimension ref="A1:L65"/>
  <sheetViews>
    <sheetView showGridLines="0" showZeros="0" zoomScaleNormal="100" zoomScaleSheetLayoutView="100" workbookViewId="0"/>
  </sheetViews>
  <sheetFormatPr defaultRowHeight="15.75" x14ac:dyDescent="0.25"/>
  <cols>
    <col min="1" max="1" width="2.77734375" customWidth="1"/>
    <col min="2" max="2" width="10.77734375" customWidth="1"/>
    <col min="3" max="3" width="17.77734375" customWidth="1"/>
    <col min="4" max="4" width="7.77734375" customWidth="1"/>
    <col min="5" max="12" width="6.33203125" customWidth="1"/>
  </cols>
  <sheetData>
    <row r="1" spans="1:12" ht="15.75" customHeight="1" x14ac:dyDescent="0.25">
      <c r="A1" s="54"/>
      <c r="L1" s="42" t="str">
        <f>'1)実施機関概要'!G1</f>
        <v>Ver.2301</v>
      </c>
    </row>
    <row r="2" spans="1:12" ht="18" customHeight="1" x14ac:dyDescent="0.25">
      <c r="A2" s="260" t="s">
        <v>376</v>
      </c>
      <c r="B2" s="261"/>
      <c r="C2" s="261"/>
      <c r="D2" s="261"/>
      <c r="E2" s="261"/>
      <c r="F2" s="261"/>
      <c r="G2" s="261"/>
      <c r="H2" s="261"/>
      <c r="I2" s="261"/>
      <c r="J2" s="261"/>
      <c r="K2" s="261"/>
      <c r="L2" s="262"/>
    </row>
    <row r="3" spans="1:12" ht="16.5" customHeight="1" x14ac:dyDescent="0.25">
      <c r="A3" s="354" t="s">
        <v>377</v>
      </c>
      <c r="B3" s="355"/>
      <c r="C3" s="355"/>
      <c r="D3" s="355"/>
      <c r="E3" s="355"/>
      <c r="F3" s="355"/>
      <c r="G3" s="355"/>
      <c r="H3" s="355"/>
      <c r="I3" s="355"/>
      <c r="J3" s="355"/>
      <c r="K3" s="355"/>
      <c r="L3" s="356"/>
    </row>
    <row r="4" spans="1:12" ht="15" customHeight="1" thickBot="1" x14ac:dyDescent="0.3">
      <c r="A4" s="74"/>
      <c r="B4" s="75" t="s">
        <v>378</v>
      </c>
      <c r="C4" s="361" t="s">
        <v>379</v>
      </c>
      <c r="D4" s="362"/>
      <c r="E4" s="135" t="s">
        <v>10</v>
      </c>
      <c r="F4" s="136" t="s">
        <v>11</v>
      </c>
      <c r="G4" s="136" t="s">
        <v>12</v>
      </c>
      <c r="H4" s="136" t="s">
        <v>13</v>
      </c>
      <c r="I4" s="136" t="s">
        <v>14</v>
      </c>
      <c r="J4" s="136" t="s">
        <v>15</v>
      </c>
      <c r="K4" s="137" t="s">
        <v>16</v>
      </c>
      <c r="L4" s="59" t="s">
        <v>17</v>
      </c>
    </row>
    <row r="5" spans="1:12" ht="13.5" customHeight="1" thickTop="1" x14ac:dyDescent="0.25">
      <c r="A5" s="72" t="str">
        <f>IF(B5="","",'2)参加機関概要'!B3)</f>
        <v/>
      </c>
      <c r="B5" s="76" t="str">
        <f>IF(OR('2)参加機関概要'!D4="※選択してください",'2)参加機関概要'!D4=""),"",'2)参加機関概要'!D4)</f>
        <v/>
      </c>
      <c r="C5" s="363" t="str">
        <f>IF(OR('2)参加機関概要'!D5="(日本語)",'2)参加機関概要'!D5=""),"",'2)参加機関概要'!D5)</f>
        <v/>
      </c>
      <c r="D5" s="364"/>
      <c r="E5" s="64"/>
      <c r="F5" s="32"/>
      <c r="G5" s="32"/>
      <c r="H5" s="32"/>
      <c r="I5" s="32"/>
      <c r="J5" s="32"/>
      <c r="K5" s="60"/>
      <c r="L5" s="58">
        <f t="shared" ref="L5:L46" si="0">SUM(E5:K5)</f>
        <v>0</v>
      </c>
    </row>
    <row r="6" spans="1:12" ht="13.5" customHeight="1" x14ac:dyDescent="0.25">
      <c r="A6" s="94" t="str">
        <f>IF(B6="","",'2)参加機関概要'!B8)</f>
        <v/>
      </c>
      <c r="B6" s="182" t="str">
        <f>IF(OR('2)参加機関概要'!D9="※選択してください",'2)参加機関概要'!D9=""),"",'2)参加機関概要'!D9)</f>
        <v/>
      </c>
      <c r="C6" s="357" t="str">
        <f>IF(OR('2)参加機関概要'!D10="(日本語)",'2)参加機関概要'!D10=""),"",'2)参加機関概要'!D10)</f>
        <v/>
      </c>
      <c r="D6" s="358"/>
      <c r="E6" s="95"/>
      <c r="F6" s="96"/>
      <c r="G6" s="96"/>
      <c r="H6" s="96"/>
      <c r="I6" s="96"/>
      <c r="J6" s="96"/>
      <c r="K6" s="97"/>
      <c r="L6" s="98">
        <f t="shared" si="0"/>
        <v>0</v>
      </c>
    </row>
    <row r="7" spans="1:12" ht="13.5" customHeight="1" x14ac:dyDescent="0.25">
      <c r="A7" s="73" t="str">
        <f>IF(B7="","",'2)参加機関概要'!B13)</f>
        <v/>
      </c>
      <c r="B7" s="76" t="str">
        <f>IF(OR('2)参加機関概要'!D14="※選択してください",'2)参加機関概要'!D14=""),"",'2)参加機関概要'!D14)</f>
        <v/>
      </c>
      <c r="C7" s="359" t="str">
        <f>IF(OR('2)参加機関概要'!D15="(日本語)",'2)参加機関概要'!D15=""),"",'2)参加機関概要'!D15)</f>
        <v/>
      </c>
      <c r="D7" s="360"/>
      <c r="E7" s="64"/>
      <c r="F7" s="32"/>
      <c r="G7" s="32"/>
      <c r="H7" s="32"/>
      <c r="I7" s="32"/>
      <c r="J7" s="32"/>
      <c r="K7" s="60"/>
      <c r="L7" s="58">
        <f t="shared" si="0"/>
        <v>0</v>
      </c>
    </row>
    <row r="8" spans="1:12" ht="13.5" customHeight="1" x14ac:dyDescent="0.25">
      <c r="A8" s="94" t="str">
        <f>IF(B8="","",'2)参加機関概要'!B18)</f>
        <v/>
      </c>
      <c r="B8" s="182" t="str">
        <f>IF(OR('2)参加機関概要'!D19="※選択してください",'2)参加機関概要'!D19=""),"",'2)参加機関概要'!D19)</f>
        <v/>
      </c>
      <c r="C8" s="357" t="str">
        <f>IF(OR('2)参加機関概要'!D20="(日本語)",'2)参加機関概要'!D20=""),"",'2)参加機関概要'!D20)</f>
        <v/>
      </c>
      <c r="D8" s="358"/>
      <c r="E8" s="95">
        <v>0</v>
      </c>
      <c r="F8" s="96"/>
      <c r="G8" s="96"/>
      <c r="H8" s="96"/>
      <c r="I8" s="96"/>
      <c r="J8" s="96"/>
      <c r="K8" s="97"/>
      <c r="L8" s="98">
        <f t="shared" si="0"/>
        <v>0</v>
      </c>
    </row>
    <row r="9" spans="1:12" ht="13.5" customHeight="1" x14ac:dyDescent="0.25">
      <c r="A9" s="73" t="str">
        <f>IF(B9="","",'2)参加機関概要'!B23)</f>
        <v/>
      </c>
      <c r="B9" s="76" t="str">
        <f>IF(OR('2)参加機関概要'!D24="※選択してください",'2)参加機関概要'!D24=""),"",'2)参加機関概要'!D24)</f>
        <v/>
      </c>
      <c r="C9" s="359" t="str">
        <f>IF(OR('2)参加機関概要'!D25="(日本語)",'2)参加機関概要'!D25=""),"",'2)参加機関概要'!D25)</f>
        <v/>
      </c>
      <c r="D9" s="360"/>
      <c r="E9" s="64"/>
      <c r="F9" s="32"/>
      <c r="G9" s="32"/>
      <c r="H9" s="32"/>
      <c r="I9" s="32"/>
      <c r="J9" s="32"/>
      <c r="K9" s="60"/>
      <c r="L9" s="58">
        <f t="shared" si="0"/>
        <v>0</v>
      </c>
    </row>
    <row r="10" spans="1:12" ht="13.5" customHeight="1" x14ac:dyDescent="0.25">
      <c r="A10" s="94" t="str">
        <f>IF(B10="","",'2)参加機関概要'!B28)</f>
        <v/>
      </c>
      <c r="B10" s="182" t="str">
        <f>IF(OR('2)参加機関概要'!D29="※選択してください",'2)参加機関概要'!D29=""),"",'2)参加機関概要'!D29)</f>
        <v/>
      </c>
      <c r="C10" s="357" t="str">
        <f>IF(OR('2)参加機関概要'!D30="(日本語)",'2)参加機関概要'!D30=""),"",'2)参加機関概要'!D30)</f>
        <v/>
      </c>
      <c r="D10" s="358"/>
      <c r="E10" s="95"/>
      <c r="F10" s="96"/>
      <c r="G10" s="96"/>
      <c r="H10" s="96"/>
      <c r="I10" s="96"/>
      <c r="J10" s="96"/>
      <c r="K10" s="97"/>
      <c r="L10" s="98">
        <f t="shared" si="0"/>
        <v>0</v>
      </c>
    </row>
    <row r="11" spans="1:12" ht="13.5" customHeight="1" x14ac:dyDescent="0.25">
      <c r="A11" s="73" t="str">
        <f>IF(B11="","",'2)参加機関概要'!B33)</f>
        <v/>
      </c>
      <c r="B11" s="76" t="str">
        <f>IF(OR('2)参加機関概要'!D34="※選択してください",'2)参加機関概要'!D34=""),"",'2)参加機関概要'!D34)</f>
        <v/>
      </c>
      <c r="C11" s="359" t="str">
        <f>IF(OR('2)参加機関概要'!D35="(日本語)",'2)参加機関概要'!D35=""),"",'2)参加機関概要'!D35)</f>
        <v/>
      </c>
      <c r="D11" s="360"/>
      <c r="E11" s="64"/>
      <c r="F11" s="32"/>
      <c r="G11" s="32"/>
      <c r="H11" s="32"/>
      <c r="I11" s="32"/>
      <c r="J11" s="32"/>
      <c r="K11" s="60"/>
      <c r="L11" s="58">
        <f t="shared" si="0"/>
        <v>0</v>
      </c>
    </row>
    <row r="12" spans="1:12" ht="13.5" customHeight="1" x14ac:dyDescent="0.25">
      <c r="A12" s="94" t="str">
        <f>IF(B12="","",'2)参加機関概要'!B38)</f>
        <v/>
      </c>
      <c r="B12" s="182" t="str">
        <f>IF(OR('2)参加機関概要'!D39="※選択してください",'2)参加機関概要'!D39=""),"",'2)参加機関概要'!D39)</f>
        <v/>
      </c>
      <c r="C12" s="357" t="str">
        <f>IF(OR('2)参加機関概要'!D40="(日本語)",'2)参加機関概要'!D40=""),"",'2)参加機関概要'!D40)</f>
        <v/>
      </c>
      <c r="D12" s="358"/>
      <c r="E12" s="95"/>
      <c r="F12" s="96"/>
      <c r="G12" s="96"/>
      <c r="H12" s="96"/>
      <c r="I12" s="96"/>
      <c r="J12" s="96"/>
      <c r="K12" s="97"/>
      <c r="L12" s="98">
        <f t="shared" si="0"/>
        <v>0</v>
      </c>
    </row>
    <row r="13" spans="1:12" ht="13.5" customHeight="1" x14ac:dyDescent="0.25">
      <c r="A13" s="73" t="str">
        <f>IF(B13="","",'2)参加機関概要'!B43)</f>
        <v/>
      </c>
      <c r="B13" s="76" t="str">
        <f>IF(OR('2)参加機関概要'!D44="※選択してください",'2)参加機関概要'!D44=""),"",'2)参加機関概要'!D44)</f>
        <v/>
      </c>
      <c r="C13" s="359" t="str">
        <f>IF(OR('2)参加機関概要'!D45="(日本語)",'2)参加機関概要'!D45=""),"",'2)参加機関概要'!D45)</f>
        <v/>
      </c>
      <c r="D13" s="360"/>
      <c r="E13" s="64"/>
      <c r="F13" s="32"/>
      <c r="G13" s="32"/>
      <c r="H13" s="32"/>
      <c r="I13" s="32"/>
      <c r="J13" s="32"/>
      <c r="K13" s="60"/>
      <c r="L13" s="58">
        <f t="shared" si="0"/>
        <v>0</v>
      </c>
    </row>
    <row r="14" spans="1:12" ht="13.5" customHeight="1" x14ac:dyDescent="0.25">
      <c r="A14" s="94" t="str">
        <f>IF(B14="","",'2)参加機関概要'!B48)</f>
        <v/>
      </c>
      <c r="B14" s="182" t="str">
        <f>IF(OR('2)参加機関概要'!D49="※選択してください",'2)参加機関概要'!D49=""),"",'2)参加機関概要'!D49)</f>
        <v/>
      </c>
      <c r="C14" s="357" t="str">
        <f>IF(OR('2)参加機関概要'!D50="(日本語)",'2)参加機関概要'!D50=""),"",'2)参加機関概要'!D50)</f>
        <v/>
      </c>
      <c r="D14" s="358"/>
      <c r="E14" s="95"/>
      <c r="F14" s="96"/>
      <c r="G14" s="96"/>
      <c r="H14" s="96"/>
      <c r="I14" s="96"/>
      <c r="J14" s="96"/>
      <c r="K14" s="97"/>
      <c r="L14" s="98">
        <f t="shared" si="0"/>
        <v>0</v>
      </c>
    </row>
    <row r="15" spans="1:12" ht="13.5" customHeight="1" x14ac:dyDescent="0.25">
      <c r="A15" s="73" t="str">
        <f>IF(B15="","",'2)参加機関概要'!B53)</f>
        <v/>
      </c>
      <c r="B15" s="76" t="str">
        <f>IF(OR('2)参加機関概要'!D54="※選択してください",'2)参加機関概要'!D54=""),"",'2)参加機関概要'!D54)</f>
        <v/>
      </c>
      <c r="C15" s="359" t="str">
        <f>IF(OR('2)参加機関概要'!D55="(日本語)",'2)参加機関概要'!D55=""),"",'2)参加機関概要'!D55)</f>
        <v/>
      </c>
      <c r="D15" s="360"/>
      <c r="E15" s="64"/>
      <c r="F15" s="32"/>
      <c r="G15" s="32"/>
      <c r="H15" s="32"/>
      <c r="I15" s="32"/>
      <c r="J15" s="32"/>
      <c r="K15" s="60"/>
      <c r="L15" s="58">
        <f t="shared" si="0"/>
        <v>0</v>
      </c>
    </row>
    <row r="16" spans="1:12" ht="13.5" customHeight="1" x14ac:dyDescent="0.25">
      <c r="A16" s="94" t="str">
        <f>IF(B16="","",'2)参加機関概要'!B58)</f>
        <v/>
      </c>
      <c r="B16" s="182" t="str">
        <f>IF(OR('2)参加機関概要'!D59="※選択してください",'2)参加機関概要'!D59=""),"",'2)参加機関概要'!D59)</f>
        <v/>
      </c>
      <c r="C16" s="357" t="str">
        <f>IF(OR('2)参加機関概要'!D60="(日本語)",'2)参加機関概要'!D60=""),"",'2)参加機関概要'!D60)</f>
        <v/>
      </c>
      <c r="D16" s="358"/>
      <c r="E16" s="95"/>
      <c r="F16" s="96"/>
      <c r="G16" s="96"/>
      <c r="H16" s="96"/>
      <c r="I16" s="96"/>
      <c r="J16" s="96"/>
      <c r="K16" s="97"/>
      <c r="L16" s="98">
        <f t="shared" si="0"/>
        <v>0</v>
      </c>
    </row>
    <row r="17" spans="1:12" ht="13.5" customHeight="1" x14ac:dyDescent="0.25">
      <c r="A17" s="73" t="str">
        <f>IF(B17="","",'2)参加機関概要'!B63)</f>
        <v/>
      </c>
      <c r="B17" s="76" t="str">
        <f>IF(OR('2)参加機関概要'!D64="※選択してください",'2)参加機関概要'!D64=""),"",'2)参加機関概要'!D64)</f>
        <v/>
      </c>
      <c r="C17" s="359" t="str">
        <f>IF(OR('2)参加機関概要'!D65="(日本語)",'2)参加機関概要'!D65=""),"",'2)参加機関概要'!D65)</f>
        <v/>
      </c>
      <c r="D17" s="360"/>
      <c r="E17" s="64"/>
      <c r="F17" s="32"/>
      <c r="G17" s="32"/>
      <c r="H17" s="32"/>
      <c r="I17" s="32"/>
      <c r="J17" s="32"/>
      <c r="K17" s="60"/>
      <c r="L17" s="58">
        <f t="shared" si="0"/>
        <v>0</v>
      </c>
    </row>
    <row r="18" spans="1:12" ht="13.5" customHeight="1" x14ac:dyDescent="0.25">
      <c r="A18" s="94" t="str">
        <f>IF(B18="","",'2)参加機関概要'!B68)</f>
        <v/>
      </c>
      <c r="B18" s="182" t="str">
        <f>IF(OR('2)参加機関概要'!D69="※選択してください",'2)参加機関概要'!D69=""),"",'2)参加機関概要'!D69)</f>
        <v/>
      </c>
      <c r="C18" s="357" t="str">
        <f>IF(OR('2)参加機関概要'!D70="(日本語)",'2)参加機関概要'!D70=""),"",'2)参加機関概要'!D70)</f>
        <v/>
      </c>
      <c r="D18" s="358"/>
      <c r="E18" s="95"/>
      <c r="F18" s="96"/>
      <c r="G18" s="96"/>
      <c r="H18" s="96"/>
      <c r="I18" s="96"/>
      <c r="J18" s="96"/>
      <c r="K18" s="97"/>
      <c r="L18" s="98">
        <f t="shared" si="0"/>
        <v>0</v>
      </c>
    </row>
    <row r="19" spans="1:12" ht="13.5" customHeight="1" x14ac:dyDescent="0.25">
      <c r="A19" s="73" t="str">
        <f>IF(B19="","",'2)参加機関概要'!B73)</f>
        <v/>
      </c>
      <c r="B19" s="76" t="str">
        <f>IF(OR('2)参加機関概要'!D74="※選択してください",'2)参加機関概要'!D74=""),"",'2)参加機関概要'!D74)</f>
        <v/>
      </c>
      <c r="C19" s="359" t="str">
        <f>IF(OR('2)参加機関概要'!D75="(日本語)",'2)参加機関概要'!D75=""),"",'2)参加機関概要'!D75)</f>
        <v/>
      </c>
      <c r="D19" s="360"/>
      <c r="E19" s="64"/>
      <c r="F19" s="32"/>
      <c r="G19" s="32"/>
      <c r="H19" s="32"/>
      <c r="I19" s="32"/>
      <c r="J19" s="32"/>
      <c r="K19" s="60"/>
      <c r="L19" s="58">
        <f t="shared" si="0"/>
        <v>0</v>
      </c>
    </row>
    <row r="20" spans="1:12" ht="13.5" customHeight="1" x14ac:dyDescent="0.25">
      <c r="A20" s="94" t="str">
        <f>IF(B20="","",'2)参加機関概要'!B78)</f>
        <v/>
      </c>
      <c r="B20" s="182" t="str">
        <f>IF(OR('2)参加機関概要'!D79="※選択してください",'2)参加機関概要'!D79=""),"",'2)参加機関概要'!D79)</f>
        <v/>
      </c>
      <c r="C20" s="357" t="str">
        <f>IF(OR('2)参加機関概要'!D80="(日本語)",'2)参加機関概要'!D80=""),"",'2)参加機関概要'!D80)</f>
        <v/>
      </c>
      <c r="D20" s="358"/>
      <c r="E20" s="95"/>
      <c r="F20" s="96"/>
      <c r="G20" s="96"/>
      <c r="H20" s="96"/>
      <c r="I20" s="96"/>
      <c r="J20" s="96"/>
      <c r="K20" s="97"/>
      <c r="L20" s="98">
        <f t="shared" si="0"/>
        <v>0</v>
      </c>
    </row>
    <row r="21" spans="1:12" ht="13.5" customHeight="1" x14ac:dyDescent="0.25">
      <c r="A21" s="73" t="str">
        <f>IF(B21="","",'2)参加機関概要'!B83)</f>
        <v/>
      </c>
      <c r="B21" s="76" t="str">
        <f>IF(OR('2)参加機関概要'!D84="※選択してください",'2)参加機関概要'!D84=""),"",'2)参加機関概要'!D84)</f>
        <v/>
      </c>
      <c r="C21" s="359" t="str">
        <f>IF(OR('2)参加機関概要'!D85="(日本語)",'2)参加機関概要'!D85=""),"",'2)参加機関概要'!D85)</f>
        <v/>
      </c>
      <c r="D21" s="360"/>
      <c r="E21" s="64"/>
      <c r="F21" s="32"/>
      <c r="G21" s="32"/>
      <c r="H21" s="32"/>
      <c r="I21" s="32"/>
      <c r="J21" s="32"/>
      <c r="K21" s="60"/>
      <c r="L21" s="58">
        <f t="shared" si="0"/>
        <v>0</v>
      </c>
    </row>
    <row r="22" spans="1:12" ht="13.5" customHeight="1" x14ac:dyDescent="0.25">
      <c r="A22" s="94" t="str">
        <f>IF(B22="","",'2)参加機関概要'!B88)</f>
        <v/>
      </c>
      <c r="B22" s="182" t="str">
        <f>IF(OR('2)参加機関概要'!D89="※選択してください",'2)参加機関概要'!D89=""),"",'2)参加機関概要'!D89)</f>
        <v/>
      </c>
      <c r="C22" s="357" t="str">
        <f>IF(OR('2)参加機関概要'!D90="(日本語)",'2)参加機関概要'!D90=""),"",'2)参加機関概要'!D90)</f>
        <v/>
      </c>
      <c r="D22" s="358"/>
      <c r="E22" s="95"/>
      <c r="F22" s="96"/>
      <c r="G22" s="96"/>
      <c r="H22" s="96"/>
      <c r="I22" s="96"/>
      <c r="J22" s="96"/>
      <c r="K22" s="97"/>
      <c r="L22" s="98">
        <f t="shared" si="0"/>
        <v>0</v>
      </c>
    </row>
    <row r="23" spans="1:12" ht="13.5" customHeight="1" x14ac:dyDescent="0.25">
      <c r="A23" s="73" t="str">
        <f>IF(B23="","",'2)参加機関概要'!B93)</f>
        <v/>
      </c>
      <c r="B23" s="76" t="str">
        <f>IF(OR('2)参加機関概要'!D94="※選択してください",'2)参加機関概要'!D94=""),"",'2)参加機関概要'!D94)</f>
        <v/>
      </c>
      <c r="C23" s="359" t="str">
        <f>IF(OR('2)参加機関概要'!D95="(日本語)",'2)参加機関概要'!D95=""),"",'2)参加機関概要'!D95)</f>
        <v/>
      </c>
      <c r="D23" s="360"/>
      <c r="E23" s="64"/>
      <c r="F23" s="32"/>
      <c r="G23" s="32"/>
      <c r="H23" s="32"/>
      <c r="I23" s="32"/>
      <c r="J23" s="32"/>
      <c r="K23" s="60"/>
      <c r="L23" s="58">
        <f t="shared" si="0"/>
        <v>0</v>
      </c>
    </row>
    <row r="24" spans="1:12" ht="13.5" customHeight="1" x14ac:dyDescent="0.25">
      <c r="A24" s="94" t="str">
        <f>IF(B24="","",'2)参加機関概要'!B98)</f>
        <v/>
      </c>
      <c r="B24" s="182" t="str">
        <f>IF(OR('2)参加機関概要'!D99="※選択してください",'2)参加機関概要'!D99=""),"",'2)参加機関概要'!D99)</f>
        <v/>
      </c>
      <c r="C24" s="357" t="str">
        <f>IF(OR('2)参加機関概要'!D100="(日本語)",'2)参加機関概要'!D100=""),"",'2)参加機関概要'!D100)</f>
        <v/>
      </c>
      <c r="D24" s="358"/>
      <c r="E24" s="95"/>
      <c r="F24" s="96"/>
      <c r="G24" s="96"/>
      <c r="H24" s="96"/>
      <c r="I24" s="96"/>
      <c r="J24" s="96"/>
      <c r="K24" s="97"/>
      <c r="L24" s="98">
        <f t="shared" si="0"/>
        <v>0</v>
      </c>
    </row>
    <row r="25" spans="1:12" ht="13.5" customHeight="1" x14ac:dyDescent="0.25">
      <c r="A25" s="73" t="str">
        <f>IF(B25="","",'2)参加機関概要'!B103)</f>
        <v/>
      </c>
      <c r="B25" s="76" t="str">
        <f>IF(OR('2)参加機関概要'!D104="※選択してください",'2)参加機関概要'!D104=""),"",'2)参加機関概要'!D104)</f>
        <v/>
      </c>
      <c r="C25" s="359" t="str">
        <f>IF(OR('2)参加機関概要'!D105="(日本語)",'2)参加機関概要'!D105=""),"",'2)参加機関概要'!D105)</f>
        <v/>
      </c>
      <c r="D25" s="360"/>
      <c r="E25" s="64"/>
      <c r="F25" s="32"/>
      <c r="G25" s="32"/>
      <c r="H25" s="32"/>
      <c r="I25" s="32"/>
      <c r="J25" s="32"/>
      <c r="K25" s="60"/>
      <c r="L25" s="58">
        <f t="shared" si="0"/>
        <v>0</v>
      </c>
    </row>
    <row r="26" spans="1:12" ht="13.5" customHeight="1" x14ac:dyDescent="0.25">
      <c r="A26" s="94" t="str">
        <f>IF(B26="","",'2)参加機関概要'!B108)</f>
        <v/>
      </c>
      <c r="B26" s="182" t="str">
        <f>IF(OR('2)参加機関概要'!D109="※選択してください",'2)参加機関概要'!D109=""),"",'2)参加機関概要'!D109)</f>
        <v/>
      </c>
      <c r="C26" s="357" t="str">
        <f>IF(OR('2)参加機関概要'!D110="(日本語)",'2)参加機関概要'!D110=""),"",'2)参加機関概要'!D110)</f>
        <v/>
      </c>
      <c r="D26" s="358"/>
      <c r="E26" s="95"/>
      <c r="F26" s="96"/>
      <c r="G26" s="96"/>
      <c r="H26" s="96"/>
      <c r="I26" s="96"/>
      <c r="J26" s="96"/>
      <c r="K26" s="97"/>
      <c r="L26" s="98">
        <f t="shared" si="0"/>
        <v>0</v>
      </c>
    </row>
    <row r="27" spans="1:12" ht="13.5" customHeight="1" x14ac:dyDescent="0.25">
      <c r="A27" s="73" t="str">
        <f>IF(B27="","",'2)参加機関概要'!B113)</f>
        <v/>
      </c>
      <c r="B27" s="76" t="str">
        <f>IF(OR('2)参加機関概要'!D114="※選択してください",'2)参加機関概要'!D114=""),"",'2)参加機関概要'!D114)</f>
        <v/>
      </c>
      <c r="C27" s="359" t="str">
        <f>IF(OR('2)参加機関概要'!D115="(日本語)",'2)参加機関概要'!D115=""),"",'2)参加機関概要'!D115)</f>
        <v/>
      </c>
      <c r="D27" s="360"/>
      <c r="E27" s="64"/>
      <c r="F27" s="32"/>
      <c r="G27" s="32"/>
      <c r="H27" s="32"/>
      <c r="I27" s="32"/>
      <c r="J27" s="32"/>
      <c r="K27" s="60"/>
      <c r="L27" s="58">
        <f t="shared" si="0"/>
        <v>0</v>
      </c>
    </row>
    <row r="28" spans="1:12" ht="13.5" customHeight="1" x14ac:dyDescent="0.25">
      <c r="A28" s="94" t="str">
        <f>IF(B28="","",'2)参加機関概要'!B118)</f>
        <v/>
      </c>
      <c r="B28" s="182" t="str">
        <f>IF(OR('2)参加機関概要'!D119="※選択してください",'2)参加機関概要'!D119=""),"",'2)参加機関概要'!D119)</f>
        <v/>
      </c>
      <c r="C28" s="357" t="str">
        <f>IF(OR('2)参加機関概要'!D120="(日本語)",'2)参加機関概要'!D120=""),"",'2)参加機関概要'!D120)</f>
        <v/>
      </c>
      <c r="D28" s="358"/>
      <c r="E28" s="95"/>
      <c r="F28" s="96"/>
      <c r="G28" s="96"/>
      <c r="H28" s="96"/>
      <c r="I28" s="96"/>
      <c r="J28" s="96"/>
      <c r="K28" s="97"/>
      <c r="L28" s="98">
        <f t="shared" si="0"/>
        <v>0</v>
      </c>
    </row>
    <row r="29" spans="1:12" ht="13.5" customHeight="1" thickBot="1" x14ac:dyDescent="0.3">
      <c r="A29" s="73" t="str">
        <f>IF(B29="","",'2)参加機関概要'!B123)</f>
        <v/>
      </c>
      <c r="B29" s="191" t="str">
        <f>IF(OR('2)参加機関概要'!D124="※選択してください",'2)参加機関概要'!D124=""),"",'2)参加機関概要'!D124)</f>
        <v/>
      </c>
      <c r="C29" s="359" t="str">
        <f>IF(OR('2)参加機関概要'!D125="(日本語)",'2)参加機関概要'!D125=""),"",'2)参加機関概要'!D125)</f>
        <v/>
      </c>
      <c r="D29" s="360"/>
      <c r="E29" s="192"/>
      <c r="F29" s="193"/>
      <c r="G29" s="193"/>
      <c r="H29" s="193"/>
      <c r="I29" s="193"/>
      <c r="J29" s="193"/>
      <c r="K29" s="194"/>
      <c r="L29" s="195">
        <f t="shared" ref="L29:L42" si="1">SUM(E29:K29)</f>
        <v>0</v>
      </c>
    </row>
    <row r="30" spans="1:12" ht="13.5" hidden="1" customHeight="1" x14ac:dyDescent="0.25">
      <c r="A30" s="196" t="str">
        <f>IF(B30="","",'2)参加機関概要'!B128)</f>
        <v/>
      </c>
      <c r="B30" s="197" t="str">
        <f>IF(OR('2)参加機関概要'!D129="※選択してください",'2)参加機関概要'!D129=""),"",'2)参加機関概要'!D129)</f>
        <v/>
      </c>
      <c r="C30" s="389" t="str">
        <f>IF(OR('2)参加機関概要'!D130="(日本語)",'2)参加機関概要'!D130=""),"",'2)参加機関概要'!D130)</f>
        <v/>
      </c>
      <c r="D30" s="390"/>
      <c r="E30" s="198"/>
      <c r="F30" s="199"/>
      <c r="G30" s="199"/>
      <c r="H30" s="199"/>
      <c r="I30" s="199"/>
      <c r="J30" s="199"/>
      <c r="K30" s="200"/>
      <c r="L30" s="201">
        <f t="shared" si="1"/>
        <v>0</v>
      </c>
    </row>
    <row r="31" spans="1:12" ht="13.5" hidden="1" customHeight="1" x14ac:dyDescent="0.25">
      <c r="A31" s="73" t="str">
        <f>IF(B31="","",'2)参加機関概要'!B133)</f>
        <v/>
      </c>
      <c r="B31" s="191" t="str">
        <f>IF(OR('2)参加機関概要'!D134="※選択してください",'2)参加機関概要'!D134=""),"",'2)参加機関概要'!D134)</f>
        <v/>
      </c>
      <c r="C31" s="359" t="str">
        <f>IF(OR('2)参加機関概要'!D135="(日本語)",'2)参加機関概要'!D135=""),"",'2)参加機関概要'!D135)</f>
        <v/>
      </c>
      <c r="D31" s="360"/>
      <c r="E31" s="192"/>
      <c r="F31" s="193"/>
      <c r="G31" s="193"/>
      <c r="H31" s="193"/>
      <c r="I31" s="193"/>
      <c r="J31" s="193"/>
      <c r="K31" s="194"/>
      <c r="L31" s="195">
        <f t="shared" si="1"/>
        <v>0</v>
      </c>
    </row>
    <row r="32" spans="1:12" ht="13.5" hidden="1" customHeight="1" x14ac:dyDescent="0.25">
      <c r="A32" s="196" t="str">
        <f>IF(B32="","",'2)参加機関概要'!B138)</f>
        <v/>
      </c>
      <c r="B32" s="197" t="str">
        <f>IF(OR('2)参加機関概要'!D139="※選択してください",'2)参加機関概要'!D139=""),"",'2)参加機関概要'!D139)</f>
        <v/>
      </c>
      <c r="C32" s="389" t="str">
        <f>IF(OR('2)参加機関概要'!D140="(日本語)",'2)参加機関概要'!D140=""),"",'2)参加機関概要'!D140)</f>
        <v/>
      </c>
      <c r="D32" s="390"/>
      <c r="E32" s="198"/>
      <c r="F32" s="199"/>
      <c r="G32" s="199"/>
      <c r="H32" s="199"/>
      <c r="I32" s="199"/>
      <c r="J32" s="199"/>
      <c r="K32" s="200"/>
      <c r="L32" s="201">
        <f t="shared" si="1"/>
        <v>0</v>
      </c>
    </row>
    <row r="33" spans="1:12" ht="13.5" hidden="1" customHeight="1" x14ac:dyDescent="0.25">
      <c r="A33" s="73" t="str">
        <f>IF(B33="","",'2)参加機関概要'!B143)</f>
        <v/>
      </c>
      <c r="B33" s="191" t="str">
        <f>IF(OR('2)参加機関概要'!D144="※選択してください",'2)参加機関概要'!D144=""),"",'2)参加機関概要'!D144)</f>
        <v/>
      </c>
      <c r="C33" s="359" t="str">
        <f>IF(OR('2)参加機関概要'!D145="(日本語)",'2)参加機関概要'!D145=""),"",'2)参加機関概要'!D145)</f>
        <v/>
      </c>
      <c r="D33" s="360"/>
      <c r="E33" s="192"/>
      <c r="F33" s="193"/>
      <c r="G33" s="193"/>
      <c r="H33" s="193"/>
      <c r="I33" s="193"/>
      <c r="J33" s="193"/>
      <c r="K33" s="194"/>
      <c r="L33" s="195">
        <f t="shared" si="1"/>
        <v>0</v>
      </c>
    </row>
    <row r="34" spans="1:12" ht="13.5" hidden="1" customHeight="1" x14ac:dyDescent="0.25">
      <c r="A34" s="196" t="str">
        <f>IF(B34="","",'2)参加機関概要'!B148)</f>
        <v/>
      </c>
      <c r="B34" s="197" t="str">
        <f>IF(OR('2)参加機関概要'!D149="※選択してください",'2)参加機関概要'!D149=""),"",'2)参加機関概要'!D149)</f>
        <v/>
      </c>
      <c r="C34" s="389" t="str">
        <f>IF(OR('2)参加機関概要'!D150="(日本語)",'2)参加機関概要'!D150=""),"",'2)参加機関概要'!D150)</f>
        <v/>
      </c>
      <c r="D34" s="390"/>
      <c r="E34" s="198"/>
      <c r="F34" s="199"/>
      <c r="G34" s="199"/>
      <c r="H34" s="199"/>
      <c r="I34" s="199"/>
      <c r="J34" s="199"/>
      <c r="K34" s="200"/>
      <c r="L34" s="201">
        <f t="shared" si="1"/>
        <v>0</v>
      </c>
    </row>
    <row r="35" spans="1:12" ht="13.5" hidden="1" customHeight="1" x14ac:dyDescent="0.25">
      <c r="A35" s="73" t="str">
        <f>IF(B35="","",'2)参加機関概要'!B153)</f>
        <v/>
      </c>
      <c r="B35" s="191" t="str">
        <f>IF(OR('2)参加機関概要'!D154="※選択してください",'2)参加機関概要'!D154=""),"",'2)参加機関概要'!D154)</f>
        <v/>
      </c>
      <c r="C35" s="359" t="str">
        <f>IF(OR('2)参加機関概要'!D155="(日本語)",'2)参加機関概要'!D155=""),"",'2)参加機関概要'!D155)</f>
        <v/>
      </c>
      <c r="D35" s="360"/>
      <c r="E35" s="192"/>
      <c r="F35" s="193"/>
      <c r="G35" s="193"/>
      <c r="H35" s="193"/>
      <c r="I35" s="193"/>
      <c r="J35" s="193"/>
      <c r="K35" s="194"/>
      <c r="L35" s="195">
        <f t="shared" si="1"/>
        <v>0</v>
      </c>
    </row>
    <row r="36" spans="1:12" ht="13.5" hidden="1" customHeight="1" x14ac:dyDescent="0.25">
      <c r="A36" s="196" t="str">
        <f>IF(B36="","",'2)参加機関概要'!B158)</f>
        <v/>
      </c>
      <c r="B36" s="197" t="str">
        <f>IF(OR('2)参加機関概要'!D159="※選択してください",'2)参加機関概要'!D159=""),"",'2)参加機関概要'!D159)</f>
        <v/>
      </c>
      <c r="C36" s="389" t="str">
        <f>IF(OR('2)参加機関概要'!D160="(日本語)",'2)参加機関概要'!D160=""),"",'2)参加機関概要'!D160)</f>
        <v/>
      </c>
      <c r="D36" s="390"/>
      <c r="E36" s="198"/>
      <c r="F36" s="199"/>
      <c r="G36" s="199"/>
      <c r="H36" s="199"/>
      <c r="I36" s="199"/>
      <c r="J36" s="199"/>
      <c r="K36" s="200"/>
      <c r="L36" s="201">
        <f t="shared" si="1"/>
        <v>0</v>
      </c>
    </row>
    <row r="37" spans="1:12" ht="13.5" hidden="1" customHeight="1" x14ac:dyDescent="0.25">
      <c r="A37" s="73" t="str">
        <f>IF(B37="","",'2)参加機関概要'!B163)</f>
        <v/>
      </c>
      <c r="B37" s="191" t="str">
        <f>IF(OR('2)参加機関概要'!D164="※選択してください",'2)参加機関概要'!D164=""),"",'2)参加機関概要'!D164)</f>
        <v/>
      </c>
      <c r="C37" s="359" t="str">
        <f>IF(OR('2)参加機関概要'!D165="(日本語)",'2)参加機関概要'!D165=""),"",'2)参加機関概要'!D165)</f>
        <v/>
      </c>
      <c r="D37" s="360"/>
      <c r="E37" s="192"/>
      <c r="F37" s="193"/>
      <c r="G37" s="193"/>
      <c r="H37" s="193"/>
      <c r="I37" s="193"/>
      <c r="J37" s="193"/>
      <c r="K37" s="194"/>
      <c r="L37" s="195">
        <f t="shared" si="1"/>
        <v>0</v>
      </c>
    </row>
    <row r="38" spans="1:12" ht="13.5" hidden="1" customHeight="1" x14ac:dyDescent="0.25">
      <c r="A38" s="196" t="str">
        <f>IF(B38="","",'2)参加機関概要'!B168)</f>
        <v/>
      </c>
      <c r="B38" s="197" t="str">
        <f>IF(OR('2)参加機関概要'!D169="※選択してください",'2)参加機関概要'!D169=""),"",'2)参加機関概要'!D169)</f>
        <v/>
      </c>
      <c r="C38" s="389" t="str">
        <f>IF(OR('2)参加機関概要'!D170="(日本語)",'2)参加機関概要'!D170=""),"",'2)参加機関概要'!D170)</f>
        <v/>
      </c>
      <c r="D38" s="390"/>
      <c r="E38" s="198"/>
      <c r="F38" s="199"/>
      <c r="G38" s="199"/>
      <c r="H38" s="199"/>
      <c r="I38" s="199"/>
      <c r="J38" s="199"/>
      <c r="K38" s="200"/>
      <c r="L38" s="201">
        <f t="shared" si="1"/>
        <v>0</v>
      </c>
    </row>
    <row r="39" spans="1:12" ht="13.5" hidden="1" customHeight="1" x14ac:dyDescent="0.25">
      <c r="A39" s="73" t="str">
        <f>IF(B39="","",'2)参加機関概要'!B173)</f>
        <v/>
      </c>
      <c r="B39" s="191" t="str">
        <f>IF(OR('2)参加機関概要'!D174="※選択してください",'2)参加機関概要'!D174=""),"",'2)参加機関概要'!D174)</f>
        <v/>
      </c>
      <c r="C39" s="359" t="str">
        <f>IF(OR('2)参加機関概要'!D175="(日本語)",'2)参加機関概要'!D175=""),"",'2)参加機関概要'!D175)</f>
        <v/>
      </c>
      <c r="D39" s="360"/>
      <c r="E39" s="192"/>
      <c r="F39" s="193"/>
      <c r="G39" s="193"/>
      <c r="H39" s="193"/>
      <c r="I39" s="193"/>
      <c r="J39" s="193"/>
      <c r="K39" s="194"/>
      <c r="L39" s="195">
        <f t="shared" si="1"/>
        <v>0</v>
      </c>
    </row>
    <row r="40" spans="1:12" ht="13.5" hidden="1" customHeight="1" x14ac:dyDescent="0.25">
      <c r="A40" s="196" t="str">
        <f>IF(B40="","",'2)参加機関概要'!B178)</f>
        <v/>
      </c>
      <c r="B40" s="197" t="str">
        <f>IF(OR('2)参加機関概要'!D179="※選択してください",'2)参加機関概要'!D179=""),"",'2)参加機関概要'!D179)</f>
        <v/>
      </c>
      <c r="C40" s="389" t="str">
        <f>IF(OR('2)参加機関概要'!D180="(日本語)",'2)参加機関概要'!D180=""),"",'2)参加機関概要'!D180)</f>
        <v/>
      </c>
      <c r="D40" s="390"/>
      <c r="E40" s="198"/>
      <c r="F40" s="199"/>
      <c r="G40" s="199"/>
      <c r="H40" s="199"/>
      <c r="I40" s="199"/>
      <c r="J40" s="199"/>
      <c r="K40" s="200"/>
      <c r="L40" s="201">
        <f t="shared" si="1"/>
        <v>0</v>
      </c>
    </row>
    <row r="41" spans="1:12" ht="13.5" hidden="1" customHeight="1" x14ac:dyDescent="0.25">
      <c r="A41" s="73" t="str">
        <f>IF(B41="","",'2)参加機関概要'!B183)</f>
        <v/>
      </c>
      <c r="B41" s="191" t="str">
        <f>IF(OR('2)参加機関概要'!D184="※選択してください",'2)参加機関概要'!D184=""),"",'2)参加機関概要'!D184)</f>
        <v/>
      </c>
      <c r="C41" s="359" t="str">
        <f>IF(OR('2)参加機関概要'!D185="(日本語)",'2)参加機関概要'!D185=""),"",'2)参加機関概要'!D185)</f>
        <v/>
      </c>
      <c r="D41" s="360"/>
      <c r="E41" s="192"/>
      <c r="F41" s="193"/>
      <c r="G41" s="193"/>
      <c r="H41" s="193"/>
      <c r="I41" s="193"/>
      <c r="J41" s="193"/>
      <c r="K41" s="194"/>
      <c r="L41" s="195">
        <f t="shared" si="1"/>
        <v>0</v>
      </c>
    </row>
    <row r="42" spans="1:12" ht="13.5" hidden="1" customHeight="1" x14ac:dyDescent="0.25">
      <c r="A42" s="196" t="str">
        <f>IF(B42="","",'2)参加機関概要'!B188)</f>
        <v/>
      </c>
      <c r="B42" s="197" t="str">
        <f>IF(OR('2)参加機関概要'!D189="※選択してください",'2)参加機関概要'!D189=""),"",'2)参加機関概要'!D189)</f>
        <v/>
      </c>
      <c r="C42" s="389" t="str">
        <f>IF(OR('2)参加機関概要'!D190="(日本語)",'2)参加機関概要'!D190=""),"",'2)参加機関概要'!D190)</f>
        <v/>
      </c>
      <c r="D42" s="390"/>
      <c r="E42" s="198"/>
      <c r="F42" s="199"/>
      <c r="G42" s="199"/>
      <c r="H42" s="199"/>
      <c r="I42" s="199"/>
      <c r="J42" s="199"/>
      <c r="K42" s="200"/>
      <c r="L42" s="201">
        <f t="shared" si="1"/>
        <v>0</v>
      </c>
    </row>
    <row r="43" spans="1:12" ht="13.5" hidden="1" customHeight="1" x14ac:dyDescent="0.25">
      <c r="A43" s="73" t="str">
        <f>IF(B43="","",'2)参加機関概要'!B193)</f>
        <v/>
      </c>
      <c r="B43" s="191" t="str">
        <f>IF(OR('2)参加機関概要'!D194="※選択してください",'2)参加機関概要'!D194=""),"",'2)参加機関概要'!D194)</f>
        <v/>
      </c>
      <c r="C43" s="359" t="str">
        <f>IF(OR('2)参加機関概要'!D195="(日本語)",'2)参加機関概要'!D195=""),"",'2)参加機関概要'!D195)</f>
        <v/>
      </c>
      <c r="D43" s="360"/>
      <c r="E43" s="192"/>
      <c r="F43" s="193"/>
      <c r="G43" s="193"/>
      <c r="H43" s="193"/>
      <c r="I43" s="193"/>
      <c r="J43" s="193"/>
      <c r="K43" s="194"/>
      <c r="L43" s="195">
        <f t="shared" si="0"/>
        <v>0</v>
      </c>
    </row>
    <row r="44" spans="1:12" ht="13.5" hidden="1" customHeight="1" x14ac:dyDescent="0.25">
      <c r="A44" s="196" t="str">
        <f>IF(B44="","",'2)参加機関概要'!B198)</f>
        <v/>
      </c>
      <c r="B44" s="197" t="str">
        <f>IF(OR('2)参加機関概要'!D199="※選択してください",'2)参加機関概要'!D199=""),"",'2)参加機関概要'!D199)</f>
        <v/>
      </c>
      <c r="C44" s="389" t="str">
        <f>IF(OR('2)参加機関概要'!D200="(日本語)",'2)参加機関概要'!D200=""),"",'2)参加機関概要'!D200)</f>
        <v/>
      </c>
      <c r="D44" s="390"/>
      <c r="E44" s="198"/>
      <c r="F44" s="199"/>
      <c r="G44" s="199"/>
      <c r="H44" s="199"/>
      <c r="I44" s="199"/>
      <c r="J44" s="199"/>
      <c r="K44" s="200"/>
      <c r="L44" s="201">
        <f t="shared" si="0"/>
        <v>0</v>
      </c>
    </row>
    <row r="45" spans="1:12" ht="13.5" hidden="1" customHeight="1" x14ac:dyDescent="0.25">
      <c r="A45" s="73" t="str">
        <f>IF(B45="","",'2)参加機関概要'!B203)</f>
        <v/>
      </c>
      <c r="B45" s="191" t="str">
        <f>IF(OR('2)参加機関概要'!D204="※選択してください",'2)参加機関概要'!D204=""),"",'2)参加機関概要'!D204)</f>
        <v/>
      </c>
      <c r="C45" s="359" t="str">
        <f>IF(OR('2)参加機関概要'!D205="(日本語)",'2)参加機関概要'!D205=""),"",'2)参加機関概要'!D205)</f>
        <v/>
      </c>
      <c r="D45" s="360"/>
      <c r="E45" s="192"/>
      <c r="F45" s="193"/>
      <c r="G45" s="193"/>
      <c r="H45" s="193"/>
      <c r="I45" s="193"/>
      <c r="J45" s="193"/>
      <c r="K45" s="194"/>
      <c r="L45" s="195">
        <f t="shared" si="0"/>
        <v>0</v>
      </c>
    </row>
    <row r="46" spans="1:12" ht="13.5" hidden="1" customHeight="1" x14ac:dyDescent="0.25">
      <c r="A46" s="196" t="str">
        <f>IF(B46="","",'2)参加機関概要'!B208)</f>
        <v/>
      </c>
      <c r="B46" s="197" t="str">
        <f>IF(OR('2)参加機関概要'!D209="※選択してください",'2)参加機関概要'!D209=""),"",'2)参加機関概要'!D209)</f>
        <v/>
      </c>
      <c r="C46" s="389" t="str">
        <f>IF(OR('2)参加機関概要'!D210="(日本語)",'2)参加機関概要'!D210=""),"",'2)参加機関概要'!D210)</f>
        <v/>
      </c>
      <c r="D46" s="390"/>
      <c r="E46" s="198"/>
      <c r="F46" s="199"/>
      <c r="G46" s="199"/>
      <c r="H46" s="199"/>
      <c r="I46" s="199"/>
      <c r="J46" s="199"/>
      <c r="K46" s="200"/>
      <c r="L46" s="201">
        <f t="shared" si="0"/>
        <v>0</v>
      </c>
    </row>
    <row r="47" spans="1:12" ht="13.5" hidden="1" customHeight="1" x14ac:dyDescent="0.25">
      <c r="A47" s="73" t="str">
        <f>IF(B47="","",'2)参加機関概要'!B213)</f>
        <v/>
      </c>
      <c r="B47" s="191" t="str">
        <f>IF(OR('2)参加機関概要'!D214="※選択してください",'2)参加機関概要'!D214=""),"",'2)参加機関概要'!D214)</f>
        <v/>
      </c>
      <c r="C47" s="359" t="str">
        <f>IF(OR('2)参加機関概要'!D215="(日本語)",'2)参加機関概要'!D215=""),"",'2)参加機関概要'!D215)</f>
        <v/>
      </c>
      <c r="D47" s="360"/>
      <c r="E47" s="192"/>
      <c r="F47" s="193"/>
      <c r="G47" s="193"/>
      <c r="H47" s="193"/>
      <c r="I47" s="193"/>
      <c r="J47" s="193"/>
      <c r="K47" s="194"/>
      <c r="L47" s="195">
        <f t="shared" ref="L47:L50" si="2">SUM(E47:K47)</f>
        <v>0</v>
      </c>
    </row>
    <row r="48" spans="1:12" ht="13.5" hidden="1" customHeight="1" x14ac:dyDescent="0.25">
      <c r="A48" s="196" t="str">
        <f>IF(B48="","",'2)参加機関概要'!B218)</f>
        <v/>
      </c>
      <c r="B48" s="197" t="str">
        <f>IF(OR('2)参加機関概要'!D219="※選択してください",'2)参加機関概要'!D219=""),"",'2)参加機関概要'!D219)</f>
        <v/>
      </c>
      <c r="C48" s="389" t="str">
        <f>IF(OR('2)参加機関概要'!D220="(日本語)",'2)参加機関概要'!D220=""),"",'2)参加機関概要'!D220)</f>
        <v/>
      </c>
      <c r="D48" s="390"/>
      <c r="E48" s="198"/>
      <c r="F48" s="199"/>
      <c r="G48" s="199"/>
      <c r="H48" s="199"/>
      <c r="I48" s="199"/>
      <c r="J48" s="199"/>
      <c r="K48" s="200"/>
      <c r="L48" s="201">
        <f t="shared" si="2"/>
        <v>0</v>
      </c>
    </row>
    <row r="49" spans="1:12" ht="13.5" hidden="1" customHeight="1" x14ac:dyDescent="0.25">
      <c r="A49" s="73" t="str">
        <f>IF(B49="","",'2)参加機関概要'!B223)</f>
        <v/>
      </c>
      <c r="B49" s="191" t="str">
        <f>IF(OR('2)参加機関概要'!D224="※選択してください",'2)参加機関概要'!D224=""),"",'2)参加機関概要'!D224)</f>
        <v/>
      </c>
      <c r="C49" s="359" t="str">
        <f>IF(OR('2)参加機関概要'!D225="(日本語)",'2)参加機関概要'!D225=""),"",'2)参加機関概要'!D225)</f>
        <v/>
      </c>
      <c r="D49" s="360"/>
      <c r="E49" s="192"/>
      <c r="F49" s="193"/>
      <c r="G49" s="193"/>
      <c r="H49" s="193"/>
      <c r="I49" s="193"/>
      <c r="J49" s="193"/>
      <c r="K49" s="194"/>
      <c r="L49" s="195">
        <f t="shared" si="2"/>
        <v>0</v>
      </c>
    </row>
    <row r="50" spans="1:12" ht="13.5" hidden="1" customHeight="1" x14ac:dyDescent="0.25">
      <c r="A50" s="196" t="str">
        <f>IF(B50="","",'2)参加機関概要'!B228)</f>
        <v/>
      </c>
      <c r="B50" s="197" t="str">
        <f>IF(OR('2)参加機関概要'!D229="※選択してください",'2)参加機関概要'!D229=""),"",'2)参加機関概要'!D229)</f>
        <v/>
      </c>
      <c r="C50" s="389" t="str">
        <f>IF(OR('2)参加機関概要'!D230="(日本語)",'2)参加機関概要'!D230=""),"",'2)参加機関概要'!D230)</f>
        <v/>
      </c>
      <c r="D50" s="390"/>
      <c r="E50" s="198"/>
      <c r="F50" s="199"/>
      <c r="G50" s="199"/>
      <c r="H50" s="199"/>
      <c r="I50" s="199"/>
      <c r="J50" s="199"/>
      <c r="K50" s="200"/>
      <c r="L50" s="201">
        <f t="shared" si="2"/>
        <v>0</v>
      </c>
    </row>
    <row r="51" spans="1:12" ht="13.5" hidden="1" customHeight="1" x14ac:dyDescent="0.25">
      <c r="A51" s="73" t="str">
        <f>IF(B51="","",'2)参加機関概要'!B233)</f>
        <v/>
      </c>
      <c r="B51" s="191" t="str">
        <f>IF(OR('2)参加機関概要'!D234="※選択してください",'2)参加機関概要'!D234=""),"",'2)参加機関概要'!D234)</f>
        <v/>
      </c>
      <c r="C51" s="359" t="str">
        <f>IF(OR('2)参加機関概要'!D235="(日本語)",'2)参加機関概要'!D235=""),"",'2)参加機関概要'!D235)</f>
        <v/>
      </c>
      <c r="D51" s="360"/>
      <c r="E51" s="192"/>
      <c r="F51" s="193"/>
      <c r="G51" s="193"/>
      <c r="H51" s="193"/>
      <c r="I51" s="193"/>
      <c r="J51" s="193"/>
      <c r="K51" s="194"/>
      <c r="L51" s="195">
        <f t="shared" ref="L51:L54" si="3">SUM(E51:K51)</f>
        <v>0</v>
      </c>
    </row>
    <row r="52" spans="1:12" ht="13.5" hidden="1" customHeight="1" x14ac:dyDescent="0.25">
      <c r="A52" s="196" t="str">
        <f>IF(B52="","",'2)参加機関概要'!B238)</f>
        <v/>
      </c>
      <c r="B52" s="197" t="str">
        <f>IF(OR('2)参加機関概要'!D239="※選択してください",'2)参加機関概要'!D239=""),"",'2)参加機関概要'!D239)</f>
        <v/>
      </c>
      <c r="C52" s="389" t="str">
        <f>IF(OR('2)参加機関概要'!D240="(日本語)",'2)参加機関概要'!D240=""),"",'2)参加機関概要'!D240)</f>
        <v/>
      </c>
      <c r="D52" s="390"/>
      <c r="E52" s="198"/>
      <c r="F52" s="199"/>
      <c r="G52" s="199"/>
      <c r="H52" s="199"/>
      <c r="I52" s="199"/>
      <c r="J52" s="199"/>
      <c r="K52" s="200"/>
      <c r="L52" s="201">
        <f t="shared" si="3"/>
        <v>0</v>
      </c>
    </row>
    <row r="53" spans="1:12" ht="13.5" hidden="1" customHeight="1" x14ac:dyDescent="0.25">
      <c r="A53" s="73" t="str">
        <f>IF(B53="","",'2)参加機関概要'!B243)</f>
        <v/>
      </c>
      <c r="B53" s="191" t="str">
        <f>IF(OR('2)参加機関概要'!D244="※選択してください",'2)参加機関概要'!D244=""),"",'2)参加機関概要'!D244)</f>
        <v/>
      </c>
      <c r="C53" s="359" t="str">
        <f>IF(OR('2)参加機関概要'!D245="(日本語)",'2)参加機関概要'!D245=""),"",'2)参加機関概要'!D245)</f>
        <v/>
      </c>
      <c r="D53" s="360"/>
      <c r="E53" s="192"/>
      <c r="F53" s="193"/>
      <c r="G53" s="193"/>
      <c r="H53" s="193"/>
      <c r="I53" s="193"/>
      <c r="J53" s="193"/>
      <c r="K53" s="194"/>
      <c r="L53" s="195">
        <f t="shared" si="3"/>
        <v>0</v>
      </c>
    </row>
    <row r="54" spans="1:12" ht="13.5" hidden="1" customHeight="1" thickBot="1" x14ac:dyDescent="0.3">
      <c r="A54" s="202" t="str">
        <f>IF(B54="","",'2)参加機関概要'!B248)</f>
        <v/>
      </c>
      <c r="B54" s="203" t="str">
        <f>IF(OR('2)参加機関概要'!D249="※選択してください",'2)参加機関概要'!D249=""),"",'2)参加機関概要'!D249)</f>
        <v/>
      </c>
      <c r="C54" s="391" t="str">
        <f>IF(OR('2)参加機関概要'!D250="(日本語)",'2)参加機関概要'!D250=""),"",'2)参加機関概要'!D250)</f>
        <v/>
      </c>
      <c r="D54" s="392"/>
      <c r="E54" s="204"/>
      <c r="F54" s="205"/>
      <c r="G54" s="205"/>
      <c r="H54" s="205"/>
      <c r="I54" s="205"/>
      <c r="J54" s="205"/>
      <c r="K54" s="206"/>
      <c r="L54" s="207">
        <f t="shared" si="3"/>
        <v>0</v>
      </c>
    </row>
    <row r="55" spans="1:12" ht="13.5" customHeight="1" thickTop="1" x14ac:dyDescent="0.25">
      <c r="A55" s="383" t="s">
        <v>380</v>
      </c>
      <c r="B55" s="384"/>
      <c r="C55" s="384"/>
      <c r="D55" s="385"/>
      <c r="E55" s="208" t="s">
        <v>10</v>
      </c>
      <c r="F55" s="209" t="s">
        <v>11</v>
      </c>
      <c r="G55" s="209" t="s">
        <v>12</v>
      </c>
      <c r="H55" s="209" t="s">
        <v>13</v>
      </c>
      <c r="I55" s="209" t="s">
        <v>14</v>
      </c>
      <c r="J55" s="209" t="s">
        <v>15</v>
      </c>
      <c r="K55" s="210" t="s">
        <v>16</v>
      </c>
      <c r="L55" s="211" t="s">
        <v>17</v>
      </c>
    </row>
    <row r="56" spans="1:12" ht="19.5" customHeight="1" x14ac:dyDescent="0.25">
      <c r="A56" s="386"/>
      <c r="B56" s="387"/>
      <c r="C56" s="387"/>
      <c r="D56" s="388"/>
      <c r="E56" s="63">
        <f t="shared" ref="E56:K56" si="4">SUM(E5:E54)</f>
        <v>0</v>
      </c>
      <c r="F56" s="61">
        <f t="shared" si="4"/>
        <v>0</v>
      </c>
      <c r="G56" s="61">
        <f t="shared" si="4"/>
        <v>0</v>
      </c>
      <c r="H56" s="61">
        <f t="shared" si="4"/>
        <v>0</v>
      </c>
      <c r="I56" s="61">
        <f t="shared" si="4"/>
        <v>0</v>
      </c>
      <c r="J56" s="61">
        <f t="shared" si="4"/>
        <v>0</v>
      </c>
      <c r="K56" s="62">
        <f t="shared" si="4"/>
        <v>0</v>
      </c>
      <c r="L56" s="65">
        <f>SUM(E56:K56)</f>
        <v>0</v>
      </c>
    </row>
    <row r="57" spans="1:12" ht="9" customHeight="1" x14ac:dyDescent="0.25">
      <c r="A57" s="5"/>
      <c r="B57" s="5"/>
      <c r="C57" s="5"/>
      <c r="D57" s="5"/>
    </row>
    <row r="58" spans="1:12" ht="18" customHeight="1" x14ac:dyDescent="0.25">
      <c r="A58" s="260" t="s">
        <v>381</v>
      </c>
      <c r="B58" s="261"/>
      <c r="C58" s="261"/>
      <c r="D58" s="261"/>
      <c r="E58" s="261"/>
      <c r="F58" s="261"/>
      <c r="G58" s="261"/>
      <c r="H58" s="261"/>
      <c r="I58" s="261"/>
      <c r="J58" s="261"/>
      <c r="K58" s="261"/>
      <c r="L58" s="262"/>
    </row>
    <row r="59" spans="1:12" x14ac:dyDescent="0.25">
      <c r="A59" s="350" t="s">
        <v>382</v>
      </c>
      <c r="B59" s="351"/>
      <c r="C59" s="351"/>
      <c r="D59" s="351"/>
      <c r="E59" s="352"/>
      <c r="F59" s="352"/>
      <c r="G59" s="352"/>
      <c r="H59" s="352"/>
      <c r="I59" s="352"/>
      <c r="J59" s="352"/>
      <c r="K59" s="352"/>
      <c r="L59" s="353"/>
    </row>
    <row r="60" spans="1:12" ht="33" customHeight="1" x14ac:dyDescent="0.25">
      <c r="A60" s="379" t="s">
        <v>389</v>
      </c>
      <c r="B60" s="380"/>
      <c r="C60" s="380"/>
      <c r="D60" s="380"/>
      <c r="E60" s="380"/>
      <c r="F60" s="381"/>
      <c r="G60" s="381"/>
      <c r="H60" s="381"/>
      <c r="I60" s="381"/>
      <c r="J60" s="381"/>
      <c r="K60" s="381"/>
      <c r="L60" s="382"/>
    </row>
    <row r="61" spans="1:12" ht="34.5" customHeight="1" x14ac:dyDescent="0.25">
      <c r="A61" s="365"/>
      <c r="B61" s="366"/>
      <c r="C61" s="366"/>
      <c r="D61" s="366"/>
      <c r="E61" s="366"/>
      <c r="F61" s="366"/>
      <c r="G61" s="366"/>
      <c r="H61" s="366"/>
      <c r="I61" s="366"/>
      <c r="J61" s="366"/>
      <c r="K61" s="366"/>
      <c r="L61" s="367"/>
    </row>
    <row r="62" spans="1:12" ht="34.5" customHeight="1" x14ac:dyDescent="0.25">
      <c r="A62" s="376"/>
      <c r="B62" s="377"/>
      <c r="C62" s="377"/>
      <c r="D62" s="377"/>
      <c r="E62" s="377"/>
      <c r="F62" s="377"/>
      <c r="G62" s="377"/>
      <c r="H62" s="377"/>
      <c r="I62" s="377"/>
      <c r="J62" s="377"/>
      <c r="K62" s="377"/>
      <c r="L62" s="378"/>
    </row>
    <row r="63" spans="1:12" ht="24" customHeight="1" x14ac:dyDescent="0.25">
      <c r="A63" s="371" t="s">
        <v>367</v>
      </c>
      <c r="B63" s="372"/>
      <c r="C63" s="373"/>
      <c r="D63" s="373"/>
      <c r="E63" s="373"/>
      <c r="F63" s="374"/>
      <c r="G63" s="374"/>
      <c r="H63" s="374"/>
      <c r="I63" s="374"/>
      <c r="J63" s="374"/>
      <c r="K63" s="374"/>
      <c r="L63" s="375"/>
    </row>
    <row r="64" spans="1:12" ht="23.25" customHeight="1" x14ac:dyDescent="0.25">
      <c r="A64" s="365"/>
      <c r="B64" s="366"/>
      <c r="C64" s="366"/>
      <c r="D64" s="366"/>
      <c r="E64" s="366"/>
      <c r="F64" s="366"/>
      <c r="G64" s="366"/>
      <c r="H64" s="366"/>
      <c r="I64" s="366"/>
      <c r="J64" s="366"/>
      <c r="K64" s="366"/>
      <c r="L64" s="367"/>
    </row>
    <row r="65" spans="1:12" ht="23.25" customHeight="1" x14ac:dyDescent="0.25">
      <c r="A65" s="368"/>
      <c r="B65" s="369"/>
      <c r="C65" s="369"/>
      <c r="D65" s="369"/>
      <c r="E65" s="369"/>
      <c r="F65" s="369"/>
      <c r="G65" s="369"/>
      <c r="H65" s="369"/>
      <c r="I65" s="369"/>
      <c r="J65" s="369"/>
      <c r="K65" s="369"/>
      <c r="L65" s="370"/>
    </row>
  </sheetData>
  <sheetProtection algorithmName="SHA-512" hashValue="ZNz+TS8CggcV1KVoayFYk0K8YqepVT4a0usxlLewNQvfxpcj4l7JkAhERZsXf9t6IJFZWBIk7XU5INehKF7gzg==" saltValue="lDqSoQ+By4WHtN9OHNu2dg==" spinCount="100000" sheet="1" formatCells="0" formatColumns="0" formatRows="0"/>
  <mergeCells count="60">
    <mergeCell ref="C41:D41"/>
    <mergeCell ref="C42:D42"/>
    <mergeCell ref="C36:D36"/>
    <mergeCell ref="C37:D37"/>
    <mergeCell ref="C38:D38"/>
    <mergeCell ref="C39:D39"/>
    <mergeCell ref="C40:D40"/>
    <mergeCell ref="C31:D31"/>
    <mergeCell ref="C32:D32"/>
    <mergeCell ref="C33:D33"/>
    <mergeCell ref="C34:D34"/>
    <mergeCell ref="C35:D35"/>
    <mergeCell ref="C28:D28"/>
    <mergeCell ref="A55:D56"/>
    <mergeCell ref="C51:D51"/>
    <mergeCell ref="C52:D52"/>
    <mergeCell ref="C53:D53"/>
    <mergeCell ref="C54:D54"/>
    <mergeCell ref="C43:D43"/>
    <mergeCell ref="C44:D44"/>
    <mergeCell ref="C45:D45"/>
    <mergeCell ref="C46:D46"/>
    <mergeCell ref="C47:D47"/>
    <mergeCell ref="C48:D48"/>
    <mergeCell ref="C49:D49"/>
    <mergeCell ref="C50:D50"/>
    <mergeCell ref="C29:D29"/>
    <mergeCell ref="C30:D30"/>
    <mergeCell ref="A64:L65"/>
    <mergeCell ref="A63:L63"/>
    <mergeCell ref="A61:L62"/>
    <mergeCell ref="A60:L60"/>
    <mergeCell ref="C9:D9"/>
    <mergeCell ref="C10:D10"/>
    <mergeCell ref="C11:D11"/>
    <mergeCell ref="C12:D12"/>
    <mergeCell ref="C13:D13"/>
    <mergeCell ref="C21:D21"/>
    <mergeCell ref="C22:D22"/>
    <mergeCell ref="C23:D23"/>
    <mergeCell ref="C24:D24"/>
    <mergeCell ref="C25:D25"/>
    <mergeCell ref="C26:D26"/>
    <mergeCell ref="C17:D17"/>
    <mergeCell ref="A2:L2"/>
    <mergeCell ref="A59:L59"/>
    <mergeCell ref="A58:L58"/>
    <mergeCell ref="A3:L3"/>
    <mergeCell ref="C14:D14"/>
    <mergeCell ref="C15:D15"/>
    <mergeCell ref="C16:D16"/>
    <mergeCell ref="C4:D4"/>
    <mergeCell ref="C5:D5"/>
    <mergeCell ref="C6:D6"/>
    <mergeCell ref="C7:D7"/>
    <mergeCell ref="C8:D8"/>
    <mergeCell ref="C18:D18"/>
    <mergeCell ref="C19:D19"/>
    <mergeCell ref="C20:D20"/>
    <mergeCell ref="C27:D27"/>
  </mergeCells>
  <phoneticPr fontId="9"/>
  <conditionalFormatting sqref="A61:B61">
    <cfRule type="containsBlanks" dxfId="73" priority="129">
      <formula>LEN(TRIM(A61))=0</formula>
    </cfRule>
  </conditionalFormatting>
  <conditionalFormatting sqref="E5:K5">
    <cfRule type="expression" dxfId="72" priority="115">
      <formula>AND($B5&lt;&gt;"",$L5=0)</formula>
    </cfRule>
  </conditionalFormatting>
  <conditionalFormatting sqref="E6:K6">
    <cfRule type="expression" dxfId="71" priority="101">
      <formula>AND($B6&lt;&gt;"",$L6=0)</formula>
    </cfRule>
  </conditionalFormatting>
  <conditionalFormatting sqref="E7:K7">
    <cfRule type="expression" dxfId="70" priority="100">
      <formula>AND($B7&lt;&gt;"",$L7=0)</formula>
    </cfRule>
  </conditionalFormatting>
  <conditionalFormatting sqref="E8:K8">
    <cfRule type="expression" dxfId="69" priority="99">
      <formula>AND($B8&lt;&gt;"",$L8=0)</formula>
    </cfRule>
  </conditionalFormatting>
  <conditionalFormatting sqref="E9:K9">
    <cfRule type="expression" dxfId="68" priority="98">
      <formula>AND($B9&lt;&gt;"",$L9=0)</formula>
    </cfRule>
  </conditionalFormatting>
  <conditionalFormatting sqref="E10:K10">
    <cfRule type="expression" dxfId="67" priority="97">
      <formula>AND($B10&lt;&gt;"",$L10=0)</formula>
    </cfRule>
  </conditionalFormatting>
  <conditionalFormatting sqref="E11:K11">
    <cfRule type="expression" dxfId="66" priority="96">
      <formula>AND($B11&lt;&gt;"",$L11=0)</formula>
    </cfRule>
  </conditionalFormatting>
  <conditionalFormatting sqref="E12:K12">
    <cfRule type="expression" dxfId="65" priority="95">
      <formula>AND($B12&lt;&gt;"",$L12=0)</formula>
    </cfRule>
  </conditionalFormatting>
  <conditionalFormatting sqref="E13:K13">
    <cfRule type="expression" dxfId="64" priority="94">
      <formula>AND($B13&lt;&gt;"",$L13=0)</formula>
    </cfRule>
  </conditionalFormatting>
  <conditionalFormatting sqref="E14:K14">
    <cfRule type="expression" dxfId="63" priority="93">
      <formula>AND($B14&lt;&gt;"",$L14=0)</formula>
    </cfRule>
  </conditionalFormatting>
  <conditionalFormatting sqref="E15:K15">
    <cfRule type="expression" dxfId="62" priority="92">
      <formula>AND($B15&lt;&gt;"",$L15=0)</formula>
    </cfRule>
  </conditionalFormatting>
  <conditionalFormatting sqref="E16:K16">
    <cfRule type="expression" dxfId="61" priority="91">
      <formula>AND($B16&lt;&gt;"",$L16=0)</formula>
    </cfRule>
  </conditionalFormatting>
  <conditionalFormatting sqref="F17:K17">
    <cfRule type="expression" dxfId="60" priority="90">
      <formula>AND($B17&lt;&gt;"",$L17=0)</formula>
    </cfRule>
  </conditionalFormatting>
  <conditionalFormatting sqref="E18:K18">
    <cfRule type="expression" dxfId="59" priority="89">
      <formula>AND($B18&lt;&gt;"",$L18=0)</formula>
    </cfRule>
  </conditionalFormatting>
  <conditionalFormatting sqref="E19:K19">
    <cfRule type="expression" dxfId="58" priority="88">
      <formula>AND($B19&lt;&gt;"",$L19=0)</formula>
    </cfRule>
  </conditionalFormatting>
  <conditionalFormatting sqref="E20:K20">
    <cfRule type="expression" dxfId="57" priority="85">
      <formula>AND($B20&lt;&gt;"",$L20=0)</formula>
    </cfRule>
  </conditionalFormatting>
  <conditionalFormatting sqref="E21:K21">
    <cfRule type="expression" dxfId="56" priority="84">
      <formula>AND($B21&lt;&gt;"",$L21=0)</formula>
    </cfRule>
  </conditionalFormatting>
  <conditionalFormatting sqref="E22:K22">
    <cfRule type="expression" dxfId="55" priority="83">
      <formula>AND($B22&lt;&gt;"",$L22=0)</formula>
    </cfRule>
  </conditionalFormatting>
  <conditionalFormatting sqref="E23:K23">
    <cfRule type="expression" dxfId="54" priority="82">
      <formula>AND($B23&lt;&gt;"",$L23=0)</formula>
    </cfRule>
  </conditionalFormatting>
  <conditionalFormatting sqref="E24:K24">
    <cfRule type="expression" dxfId="53" priority="81">
      <formula>AND($B24&lt;&gt;"",$L24=0)</formula>
    </cfRule>
  </conditionalFormatting>
  <conditionalFormatting sqref="E25:K25">
    <cfRule type="expression" dxfId="52" priority="80">
      <formula>AND($B25&lt;&gt;"",$L25=0)</formula>
    </cfRule>
  </conditionalFormatting>
  <conditionalFormatting sqref="E26:K26">
    <cfRule type="expression" dxfId="51" priority="79">
      <formula>AND($B26&lt;&gt;"",$L26=0)</formula>
    </cfRule>
  </conditionalFormatting>
  <conditionalFormatting sqref="E27:K27">
    <cfRule type="expression" dxfId="50" priority="78">
      <formula>AND($B27&lt;&gt;"",$L27=0)</formula>
    </cfRule>
  </conditionalFormatting>
  <conditionalFormatting sqref="E28:K28">
    <cfRule type="expression" dxfId="49" priority="77">
      <formula>AND($B28&lt;&gt;"",$L28=0)</formula>
    </cfRule>
  </conditionalFormatting>
  <conditionalFormatting sqref="E17">
    <cfRule type="expression" dxfId="48" priority="75">
      <formula>AND($B17&lt;&gt;"",$L17=0)</formula>
    </cfRule>
  </conditionalFormatting>
  <conditionalFormatting sqref="E54:K54">
    <cfRule type="expression" dxfId="47" priority="52">
      <formula>AND($B54&lt;&gt;"",$L54=0)</formula>
    </cfRule>
  </conditionalFormatting>
  <conditionalFormatting sqref="E53:K53">
    <cfRule type="expression" dxfId="46" priority="50">
      <formula>AND($B53&lt;&gt;"",$L53=0)</formula>
    </cfRule>
  </conditionalFormatting>
  <conditionalFormatting sqref="E52:K52">
    <cfRule type="expression" dxfId="45" priority="48">
      <formula>AND($B52&lt;&gt;"",$L52=0)</formula>
    </cfRule>
  </conditionalFormatting>
  <conditionalFormatting sqref="E51:K51">
    <cfRule type="expression" dxfId="44" priority="46">
      <formula>AND($B51&lt;&gt;"",$L51=0)</formula>
    </cfRule>
  </conditionalFormatting>
  <conditionalFormatting sqref="E50:K50">
    <cfRule type="expression" dxfId="43" priority="44">
      <formula>AND($B50&lt;&gt;"",$L50=0)</formula>
    </cfRule>
  </conditionalFormatting>
  <conditionalFormatting sqref="E49:K49">
    <cfRule type="expression" dxfId="42" priority="42">
      <formula>AND($B49&lt;&gt;"",$L49=0)</formula>
    </cfRule>
  </conditionalFormatting>
  <conditionalFormatting sqref="E48:K48">
    <cfRule type="expression" dxfId="41" priority="40">
      <formula>AND($B48&lt;&gt;"",$L48=0)</formula>
    </cfRule>
  </conditionalFormatting>
  <conditionalFormatting sqref="E47:K47">
    <cfRule type="expression" dxfId="40" priority="38">
      <formula>AND($B47&lt;&gt;"",$L47=0)</formula>
    </cfRule>
  </conditionalFormatting>
  <conditionalFormatting sqref="E46:K46">
    <cfRule type="expression" dxfId="39" priority="36">
      <formula>AND($B46&lt;&gt;"",$L46=0)</formula>
    </cfRule>
  </conditionalFormatting>
  <conditionalFormatting sqref="E45:K45">
    <cfRule type="expression" dxfId="38" priority="34">
      <formula>AND($B45&lt;&gt;"",$L45=0)</formula>
    </cfRule>
  </conditionalFormatting>
  <conditionalFormatting sqref="E44:K44">
    <cfRule type="expression" dxfId="37" priority="32">
      <formula>AND($B44&lt;&gt;"",$L44=0)</formula>
    </cfRule>
  </conditionalFormatting>
  <conditionalFormatting sqref="E43:K43">
    <cfRule type="expression" dxfId="36" priority="30">
      <formula>AND($B43&lt;&gt;"",$L43=0)</formula>
    </cfRule>
  </conditionalFormatting>
  <conditionalFormatting sqref="E42:K42">
    <cfRule type="expression" dxfId="35" priority="28">
      <formula>AND($B42&lt;&gt;"",$L42=0)</formula>
    </cfRule>
  </conditionalFormatting>
  <conditionalFormatting sqref="E41:K41">
    <cfRule type="expression" dxfId="34" priority="26">
      <formula>AND($B41&lt;&gt;"",$L41=0)</formula>
    </cfRule>
  </conditionalFormatting>
  <conditionalFormatting sqref="E40:K40">
    <cfRule type="expression" dxfId="33" priority="24">
      <formula>AND($B40&lt;&gt;"",$L40=0)</formula>
    </cfRule>
  </conditionalFormatting>
  <conditionalFormatting sqref="E39:K39">
    <cfRule type="expression" dxfId="32" priority="22">
      <formula>AND($B39&lt;&gt;"",$L39=0)</formula>
    </cfRule>
  </conditionalFormatting>
  <conditionalFormatting sqref="E38:K38">
    <cfRule type="expression" dxfId="31" priority="20">
      <formula>AND($B38&lt;&gt;"",$L38=0)</formula>
    </cfRule>
  </conditionalFormatting>
  <conditionalFormatting sqref="E37:K37">
    <cfRule type="expression" dxfId="30" priority="18">
      <formula>AND($B37&lt;&gt;"",$L37=0)</formula>
    </cfRule>
  </conditionalFormatting>
  <conditionalFormatting sqref="E36:K36">
    <cfRule type="expression" dxfId="29" priority="16">
      <formula>AND($B36&lt;&gt;"",$L36=0)</formula>
    </cfRule>
  </conditionalFormatting>
  <conditionalFormatting sqref="E35:K35">
    <cfRule type="expression" dxfId="28" priority="14">
      <formula>AND($B35&lt;&gt;"",$L35=0)</formula>
    </cfRule>
  </conditionalFormatting>
  <conditionalFormatting sqref="E34:K34">
    <cfRule type="expression" dxfId="27" priority="12">
      <formula>AND($B34&lt;&gt;"",$L34=0)</formula>
    </cfRule>
  </conditionalFormatting>
  <conditionalFormatting sqref="E33:K33">
    <cfRule type="expression" dxfId="26" priority="10">
      <formula>AND($B33&lt;&gt;"",$L33=0)</formula>
    </cfRule>
  </conditionalFormatting>
  <conditionalFormatting sqref="E32:K32">
    <cfRule type="expression" dxfId="25" priority="8">
      <formula>AND($B32&lt;&gt;"",$L32=0)</formula>
    </cfRule>
  </conditionalFormatting>
  <conditionalFormatting sqref="E31:K31">
    <cfRule type="expression" dxfId="24" priority="6">
      <formula>AND($B31&lt;&gt;"",$L31=0)</formula>
    </cfRule>
  </conditionalFormatting>
  <conditionalFormatting sqref="E30:K30">
    <cfRule type="expression" dxfId="23" priority="4">
      <formula>AND($B30&lt;&gt;"",$L30=0)</formula>
    </cfRule>
  </conditionalFormatting>
  <conditionalFormatting sqref="E29:K29">
    <cfRule type="expression" dxfId="22" priority="2">
      <formula>AND($B29&lt;&gt;"",$L29=0)</formula>
    </cfRule>
  </conditionalFormatting>
  <dataValidations count="2">
    <dataValidation imeMode="off" allowBlank="1" showInputMessage="1" showErrorMessage="1" sqref="E3:K3 E55:K56" xr:uid="{4FC62FB2-2038-4F0B-AD38-59BAB51A753B}"/>
    <dataValidation imeMode="disabled" allowBlank="1" showInputMessage="1" showErrorMessage="1" sqref="E5:K54" xr:uid="{7E9ABA4E-BA90-4F3C-B3E3-C121580EEEC1}"/>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&amp;C&amp;9&amp;F</oddHeader>
    <oddFooter>&amp;C&amp;10&amp;P/&amp;N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64449-266B-4393-8C67-9C5C8020D826}">
  <sheetPr codeName="Sheet4">
    <pageSetUpPr fitToPage="1"/>
  </sheetPr>
  <dimension ref="A1:K35"/>
  <sheetViews>
    <sheetView showGridLines="0" zoomScaleNormal="100" zoomScaleSheetLayoutView="100" workbookViewId="0"/>
  </sheetViews>
  <sheetFormatPr defaultColWidth="8.88671875" defaultRowHeight="15.75" x14ac:dyDescent="0.25"/>
  <cols>
    <col min="1" max="1" width="23" customWidth="1"/>
    <col min="2" max="2" width="8.6640625" customWidth="1"/>
    <col min="3" max="3" width="22.77734375" customWidth="1"/>
    <col min="4" max="4" width="4.77734375" customWidth="1"/>
    <col min="5" max="5" width="20.6640625" customWidth="1"/>
    <col min="6" max="6" width="2.77734375" customWidth="1"/>
    <col min="7" max="7" width="23.77734375" customWidth="1"/>
    <col min="9" max="9" width="17.77734375" bestFit="1" customWidth="1"/>
    <col min="10" max="10" width="3" bestFit="1" customWidth="1"/>
    <col min="11" max="11" width="17.33203125" bestFit="1" customWidth="1"/>
  </cols>
  <sheetData>
    <row r="1" spans="1:7" x14ac:dyDescent="0.25">
      <c r="A1" s="54"/>
      <c r="B1" s="419" t="str">
        <f>'1)実施機関概要'!G1</f>
        <v>Ver.2301</v>
      </c>
      <c r="C1" s="419"/>
      <c r="D1" s="419"/>
      <c r="E1" s="419"/>
    </row>
    <row r="2" spans="1:7" ht="18" customHeight="1" x14ac:dyDescent="0.25">
      <c r="A2" s="260" t="s">
        <v>94</v>
      </c>
      <c r="B2" s="261"/>
      <c r="C2" s="261"/>
      <c r="D2" s="261"/>
      <c r="E2" s="262"/>
    </row>
    <row r="3" spans="1:7" ht="28.5" customHeight="1" thickBot="1" x14ac:dyDescent="0.3">
      <c r="A3" s="226" t="s">
        <v>417</v>
      </c>
      <c r="B3" s="423" t="s">
        <v>427</v>
      </c>
      <c r="C3" s="424"/>
      <c r="D3" s="424"/>
      <c r="E3" s="425"/>
    </row>
    <row r="4" spans="1:7" ht="31.5" customHeight="1" thickTop="1" thickBot="1" x14ac:dyDescent="0.3">
      <c r="A4" s="227" t="s">
        <v>418</v>
      </c>
      <c r="B4" s="420" t="str">
        <f>IF('1)実施機関概要'!C6="（採択時の招へいプログラム交流計画より転記してください）","テーマ未記入　※1)実施機関概要シートに記入してください",'1)実施機関概要'!C6)</f>
        <v>テーマ未記入　※1)実施機関概要シートに記入してください</v>
      </c>
      <c r="C4" s="421"/>
      <c r="D4" s="421"/>
      <c r="E4" s="422"/>
      <c r="F4" s="186"/>
      <c r="G4" s="187" t="s">
        <v>134</v>
      </c>
    </row>
    <row r="5" spans="1:7" ht="16.5" thickTop="1" x14ac:dyDescent="0.25">
      <c r="A5" s="432" t="s">
        <v>424</v>
      </c>
      <c r="B5" s="433"/>
      <c r="C5" s="433"/>
      <c r="D5" s="433"/>
      <c r="E5" s="434"/>
    </row>
    <row r="6" spans="1:7" x14ac:dyDescent="0.25">
      <c r="A6" s="435" t="s">
        <v>425</v>
      </c>
      <c r="B6" s="436"/>
      <c r="C6" s="436"/>
      <c r="D6" s="436"/>
      <c r="E6" s="437"/>
    </row>
    <row r="7" spans="1:7" x14ac:dyDescent="0.25">
      <c r="A7" s="426" t="s">
        <v>421</v>
      </c>
      <c r="B7" s="427"/>
      <c r="C7" s="427"/>
      <c r="D7" s="427"/>
      <c r="E7" s="428"/>
    </row>
    <row r="8" spans="1:7" x14ac:dyDescent="0.25">
      <c r="A8" s="438" t="s">
        <v>420</v>
      </c>
      <c r="B8" s="439"/>
      <c r="C8" s="439"/>
      <c r="D8" s="439"/>
      <c r="E8" s="440"/>
    </row>
    <row r="9" spans="1:7" ht="51" customHeight="1" x14ac:dyDescent="0.25">
      <c r="A9" s="429" t="s">
        <v>419</v>
      </c>
      <c r="B9" s="430"/>
      <c r="C9" s="430"/>
      <c r="D9" s="430"/>
      <c r="E9" s="431"/>
    </row>
    <row r="10" spans="1:7" ht="51" customHeight="1" x14ac:dyDescent="0.25">
      <c r="A10" s="429"/>
      <c r="B10" s="430"/>
      <c r="C10" s="430"/>
      <c r="D10" s="430"/>
      <c r="E10" s="431"/>
    </row>
    <row r="11" spans="1:7" ht="51" customHeight="1" x14ac:dyDescent="0.25">
      <c r="A11" s="429"/>
      <c r="B11" s="430"/>
      <c r="C11" s="430"/>
      <c r="D11" s="430"/>
      <c r="E11" s="431"/>
    </row>
    <row r="12" spans="1:7" x14ac:dyDescent="0.25">
      <c r="A12" s="426" t="s">
        <v>422</v>
      </c>
      <c r="B12" s="427"/>
      <c r="C12" s="427"/>
      <c r="D12" s="427"/>
      <c r="E12" s="428"/>
    </row>
    <row r="13" spans="1:7" ht="27" customHeight="1" x14ac:dyDescent="0.25">
      <c r="A13" s="441" t="s">
        <v>407</v>
      </c>
      <c r="B13" s="442"/>
      <c r="C13" s="442"/>
      <c r="D13" s="442"/>
      <c r="E13" s="443"/>
    </row>
    <row r="14" spans="1:7" ht="51" customHeight="1" x14ac:dyDescent="0.25">
      <c r="A14" s="429" t="s">
        <v>419</v>
      </c>
      <c r="B14" s="430"/>
      <c r="C14" s="430"/>
      <c r="D14" s="430"/>
      <c r="E14" s="431"/>
    </row>
    <row r="15" spans="1:7" ht="51" customHeight="1" x14ac:dyDescent="0.25">
      <c r="A15" s="429"/>
      <c r="B15" s="430"/>
      <c r="C15" s="430"/>
      <c r="D15" s="430"/>
      <c r="E15" s="431"/>
    </row>
    <row r="16" spans="1:7" ht="51" customHeight="1" x14ac:dyDescent="0.25">
      <c r="A16" s="429"/>
      <c r="B16" s="430"/>
      <c r="C16" s="430"/>
      <c r="D16" s="430"/>
      <c r="E16" s="431"/>
    </row>
    <row r="17" spans="1:11" ht="29.25" customHeight="1" x14ac:dyDescent="0.25">
      <c r="A17" s="426" t="s">
        <v>423</v>
      </c>
      <c r="B17" s="427"/>
      <c r="C17" s="427"/>
      <c r="D17" s="427"/>
      <c r="E17" s="428"/>
    </row>
    <row r="18" spans="1:11" ht="43.5" customHeight="1" x14ac:dyDescent="0.25">
      <c r="A18" s="416" t="s">
        <v>390</v>
      </c>
      <c r="B18" s="417"/>
      <c r="C18" s="417"/>
      <c r="D18" s="417"/>
      <c r="E18" s="418"/>
    </row>
    <row r="19" spans="1:11" ht="51" customHeight="1" x14ac:dyDescent="0.25">
      <c r="A19" s="459" t="s">
        <v>419</v>
      </c>
      <c r="B19" s="460"/>
      <c r="C19" s="460"/>
      <c r="D19" s="460"/>
      <c r="E19" s="461"/>
    </row>
    <row r="20" spans="1:11" ht="51" customHeight="1" x14ac:dyDescent="0.25">
      <c r="A20" s="459"/>
      <c r="B20" s="460"/>
      <c r="C20" s="460"/>
      <c r="D20" s="460"/>
      <c r="E20" s="461"/>
    </row>
    <row r="21" spans="1:11" ht="51" customHeight="1" x14ac:dyDescent="0.25">
      <c r="A21" s="462"/>
      <c r="B21" s="463"/>
      <c r="C21" s="463"/>
      <c r="D21" s="463"/>
      <c r="E21" s="464"/>
    </row>
    <row r="22" spans="1:11" ht="18" customHeight="1" x14ac:dyDescent="0.25">
      <c r="A22" s="458" t="s">
        <v>431</v>
      </c>
      <c r="B22" s="352"/>
      <c r="C22" s="352"/>
      <c r="D22" s="352"/>
      <c r="E22" s="353"/>
    </row>
    <row r="23" spans="1:11" ht="18" customHeight="1" x14ac:dyDescent="0.25">
      <c r="A23" s="465" t="s">
        <v>426</v>
      </c>
      <c r="B23" s="466"/>
      <c r="C23" s="466"/>
      <c r="D23" s="466"/>
      <c r="E23" s="467"/>
    </row>
    <row r="24" spans="1:11" ht="51" customHeight="1" x14ac:dyDescent="0.25">
      <c r="A24" s="402"/>
      <c r="B24" s="403"/>
      <c r="C24" s="403"/>
      <c r="D24" s="403"/>
      <c r="E24" s="404"/>
    </row>
    <row r="25" spans="1:11" ht="51" customHeight="1" x14ac:dyDescent="0.25">
      <c r="A25" s="405"/>
      <c r="B25" s="406"/>
      <c r="C25" s="406"/>
      <c r="D25" s="406"/>
      <c r="E25" s="407"/>
    </row>
    <row r="26" spans="1:11" ht="51" customHeight="1" x14ac:dyDescent="0.2">
      <c r="A26" s="408"/>
      <c r="B26" s="409"/>
      <c r="C26" s="409"/>
      <c r="D26" s="409"/>
      <c r="E26" s="410"/>
      <c r="G26" s="165" t="s">
        <v>142</v>
      </c>
    </row>
    <row r="27" spans="1:11" ht="18" customHeight="1" x14ac:dyDescent="0.25">
      <c r="A27" s="465" t="s">
        <v>437</v>
      </c>
      <c r="B27" s="466"/>
      <c r="C27" s="466"/>
      <c r="D27" s="466"/>
      <c r="E27" s="467"/>
      <c r="G27" s="446" t="s">
        <v>436</v>
      </c>
      <c r="H27" s="447"/>
      <c r="I27" s="447"/>
      <c r="J27" s="447"/>
      <c r="K27" s="448"/>
    </row>
    <row r="28" spans="1:11" ht="51" customHeight="1" x14ac:dyDescent="0.25">
      <c r="A28" s="402"/>
      <c r="B28" s="403"/>
      <c r="C28" s="403"/>
      <c r="D28" s="403"/>
      <c r="E28" s="404"/>
      <c r="G28" s="449" t="s">
        <v>435</v>
      </c>
      <c r="H28" s="450"/>
      <c r="I28" s="450"/>
      <c r="J28" s="450"/>
      <c r="K28" s="451"/>
    </row>
    <row r="29" spans="1:11" ht="51" customHeight="1" x14ac:dyDescent="0.25">
      <c r="A29" s="405"/>
      <c r="B29" s="406"/>
      <c r="C29" s="406"/>
      <c r="D29" s="406"/>
      <c r="E29" s="407"/>
      <c r="G29" s="452"/>
      <c r="H29" s="453"/>
      <c r="I29" s="453"/>
      <c r="J29" s="453"/>
      <c r="K29" s="454"/>
    </row>
    <row r="30" spans="1:11" ht="51" customHeight="1" x14ac:dyDescent="0.25">
      <c r="A30" s="408"/>
      <c r="B30" s="409"/>
      <c r="C30" s="409"/>
      <c r="D30" s="409"/>
      <c r="E30" s="410"/>
      <c r="G30" s="455"/>
      <c r="H30" s="456"/>
      <c r="I30" s="456"/>
      <c r="J30" s="456"/>
      <c r="K30" s="457"/>
    </row>
    <row r="31" spans="1:11" ht="33" customHeight="1" x14ac:dyDescent="0.25">
      <c r="A31" s="411" t="s">
        <v>432</v>
      </c>
      <c r="B31" s="412"/>
      <c r="C31" s="413" t="str">
        <f>IF(OR('1)実施機関概要'!C9="(開始日)",'1)実施機関概要'!F9="(終了日)"),"1)実施機関概要のオンライン交流実施日程を入力してください",TEXT('1)実施機関概要'!C9,"yyyy/m/d")&amp;"　　　～　　　"&amp;TEXT('1)実施機関概要'!F9,"yyyy/m/d"))</f>
        <v>1)実施機関概要のオンライン交流実施日程を入力してください</v>
      </c>
      <c r="D31" s="414"/>
      <c r="E31" s="415"/>
      <c r="F31" s="444" t="s">
        <v>428</v>
      </c>
      <c r="G31" s="445"/>
      <c r="H31" s="445"/>
      <c r="I31" s="445"/>
      <c r="J31" s="445"/>
      <c r="K31" s="445"/>
    </row>
    <row r="32" spans="1:11" ht="37.5" customHeight="1" x14ac:dyDescent="0.25">
      <c r="A32" s="399" t="s">
        <v>97</v>
      </c>
      <c r="B32" s="400"/>
      <c r="C32" s="400"/>
      <c r="D32" s="400"/>
      <c r="E32" s="401"/>
    </row>
    <row r="33" spans="1:5" ht="51" customHeight="1" x14ac:dyDescent="0.25">
      <c r="A33" s="393"/>
      <c r="B33" s="394"/>
      <c r="C33" s="394"/>
      <c r="D33" s="394"/>
      <c r="E33" s="395"/>
    </row>
    <row r="34" spans="1:5" ht="51" customHeight="1" x14ac:dyDescent="0.25">
      <c r="A34" s="393"/>
      <c r="B34" s="394"/>
      <c r="C34" s="394"/>
      <c r="D34" s="394"/>
      <c r="E34" s="395"/>
    </row>
    <row r="35" spans="1:5" ht="51" customHeight="1" x14ac:dyDescent="0.25">
      <c r="A35" s="396"/>
      <c r="B35" s="397"/>
      <c r="C35" s="397"/>
      <c r="D35" s="397"/>
      <c r="E35" s="398"/>
    </row>
  </sheetData>
  <sheetProtection algorithmName="SHA-512" hashValue="qMNXGRc2/iIL7N5y/Cj6J7nxmOshHyhLu3CHW/AObX4yF3fknU1TzLw/d97x/f9r8C1qp58p8k0mLZFa+Y84ag==" saltValue="nMyX0pttlv4Zan1vwF7vcg==" spinCount="100000" sheet="1" formatCells="0" formatColumns="0" formatRows="0" selectLockedCells="1"/>
  <mergeCells count="27">
    <mergeCell ref="F31:K31"/>
    <mergeCell ref="G27:K27"/>
    <mergeCell ref="G28:K30"/>
    <mergeCell ref="A22:E22"/>
    <mergeCell ref="A19:E21"/>
    <mergeCell ref="A23:E23"/>
    <mergeCell ref="A24:E26"/>
    <mergeCell ref="A27:E27"/>
    <mergeCell ref="A18:E18"/>
    <mergeCell ref="B1:E1"/>
    <mergeCell ref="A2:E2"/>
    <mergeCell ref="B4:E4"/>
    <mergeCell ref="B3:E3"/>
    <mergeCell ref="A17:E17"/>
    <mergeCell ref="A14:E16"/>
    <mergeCell ref="A12:E12"/>
    <mergeCell ref="A9:E11"/>
    <mergeCell ref="A7:E7"/>
    <mergeCell ref="A5:E5"/>
    <mergeCell ref="A6:E6"/>
    <mergeCell ref="A8:E8"/>
    <mergeCell ref="A13:E13"/>
    <mergeCell ref="A33:E35"/>
    <mergeCell ref="A32:E32"/>
    <mergeCell ref="A28:E30"/>
    <mergeCell ref="A31:B31"/>
    <mergeCell ref="C31:E31"/>
  </mergeCells>
  <phoneticPr fontId="9"/>
  <conditionalFormatting sqref="A9">
    <cfRule type="expression" dxfId="21" priority="20">
      <formula>OR($A$9="",$A$9="（採択時の招へいプログラム交流計画より転記してください）")</formula>
    </cfRule>
  </conditionalFormatting>
  <conditionalFormatting sqref="A14">
    <cfRule type="expression" dxfId="20" priority="21">
      <formula>OR($A$14="",$A$14="（採択時の招へいプログラム交流計画より転記してください）")</formula>
    </cfRule>
  </conditionalFormatting>
  <conditionalFormatting sqref="B4">
    <cfRule type="expression" dxfId="19" priority="18">
      <formula>$B4="テーマ未記入　※1)実施機関概要シートに記入してください"</formula>
    </cfRule>
  </conditionalFormatting>
  <conditionalFormatting sqref="B3:D3">
    <cfRule type="expression" dxfId="18" priority="19">
      <formula>OR($B$3="",$B$3="（採択時の招へいプログラム交流計画より転記してください）")</formula>
    </cfRule>
  </conditionalFormatting>
  <conditionalFormatting sqref="A24">
    <cfRule type="containsBlanks" dxfId="17" priority="11">
      <formula>LEN(TRIM(A24))=0</formula>
    </cfRule>
  </conditionalFormatting>
  <conditionalFormatting sqref="A28:E30">
    <cfRule type="containsBlanks" dxfId="16" priority="25">
      <formula>LEN(TRIM(A28))=0</formula>
    </cfRule>
  </conditionalFormatting>
  <conditionalFormatting sqref="C31:E31">
    <cfRule type="expression" dxfId="15" priority="2">
      <formula>$C$31="1)実施機関概要のオンライン交流実施日程を入力してください"</formula>
    </cfRule>
  </conditionalFormatting>
  <conditionalFormatting sqref="A19:E21">
    <cfRule type="expression" dxfId="14" priority="1">
      <formula>$A$19="（採択時の招へいプログラム交流計画より転記してください）"</formula>
    </cfRule>
  </conditionalFormatting>
  <dataValidations count="1">
    <dataValidation type="list" allowBlank="1" showInputMessage="1" showErrorMessage="1" sqref="B3:E3" xr:uid="{579054DB-1998-4DA5-A53E-9D03DCE38E46}">
      <formula1>分野</formula1>
    </dataValidation>
  </dataValidations>
  <printOptions horizontalCentered="1"/>
  <pageMargins left="0.59055118110236227" right="0.59055118110236227" top="0.59055118110236227" bottom="0.39370078740157483" header="0.19685039370078741" footer="0.19685039370078741"/>
  <pageSetup paperSize="9" scale="93" fitToHeight="0" orientation="portrait" r:id="rId1"/>
  <headerFooter>
    <oddHeader>&amp;C&amp;9&amp;F</oddHeader>
    <oddFooter>&amp;C&amp;10&amp;P/&amp;N</oddFooter>
  </headerFooter>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07D2B-3585-4BF6-837A-27709546A804}">
  <sheetPr codeName="Sheet7">
    <pageSetUpPr fitToPage="1"/>
  </sheetPr>
  <dimension ref="A1:V23"/>
  <sheetViews>
    <sheetView showGridLines="0" zoomScaleNormal="100" zoomScaleSheetLayoutView="100" workbookViewId="0"/>
  </sheetViews>
  <sheetFormatPr defaultRowHeight="15.75" x14ac:dyDescent="0.25"/>
  <cols>
    <col min="1" max="1" width="3" customWidth="1"/>
    <col min="2" max="2" width="8.77734375" customWidth="1"/>
    <col min="3" max="3" width="7.5546875" customWidth="1"/>
    <col min="4" max="4" width="3.77734375" customWidth="1"/>
    <col min="5" max="5" width="8.77734375" customWidth="1"/>
    <col min="6" max="6" width="11.33203125" customWidth="1"/>
    <col min="7" max="7" width="7.77734375" customWidth="1"/>
    <col min="8" max="8" width="4.88671875" customWidth="1"/>
    <col min="9" max="9" width="6" customWidth="1"/>
    <col min="10" max="11" width="9.77734375" customWidth="1"/>
    <col min="12" max="12" width="0.109375" style="3" customWidth="1"/>
    <col min="13" max="13" width="38.77734375" customWidth="1"/>
    <col min="14" max="14" width="2.77734375" customWidth="1"/>
    <col min="15" max="15" width="3.109375" customWidth="1"/>
    <col min="16" max="18" width="3.88671875" customWidth="1"/>
    <col min="19" max="23" width="5.5546875" customWidth="1"/>
    <col min="24" max="27" width="6.5546875" customWidth="1"/>
    <col min="28" max="29" width="14.44140625" customWidth="1"/>
  </cols>
  <sheetData>
    <row r="1" spans="1:22" x14ac:dyDescent="0.25">
      <c r="A1" s="54"/>
      <c r="M1" s="42" t="str">
        <f>'1)実施機関概要'!G1</f>
        <v>Ver.2301</v>
      </c>
    </row>
    <row r="2" spans="1:22" ht="18" customHeight="1" x14ac:dyDescent="0.25">
      <c r="A2" s="468" t="s">
        <v>403</v>
      </c>
      <c r="B2" s="468"/>
      <c r="C2" s="468"/>
      <c r="D2" s="468"/>
      <c r="E2" s="468"/>
      <c r="F2" s="468"/>
      <c r="G2" s="468"/>
      <c r="H2" s="468"/>
      <c r="I2" s="468"/>
      <c r="J2" s="468"/>
      <c r="K2" s="468"/>
      <c r="L2" s="468"/>
      <c r="M2" s="468"/>
    </row>
    <row r="3" spans="1:22" ht="5.25" customHeight="1" x14ac:dyDescent="0.25">
      <c r="A3" s="89"/>
      <c r="B3" s="89"/>
      <c r="C3" s="89"/>
      <c r="D3" s="89"/>
      <c r="L3"/>
    </row>
    <row r="4" spans="1:22" ht="15" customHeight="1" x14ac:dyDescent="0.25">
      <c r="A4" s="90" t="s">
        <v>102</v>
      </c>
      <c r="B4" s="91"/>
      <c r="C4" s="91"/>
      <c r="D4" s="91"/>
      <c r="L4"/>
    </row>
    <row r="5" spans="1:22" ht="24" customHeight="1" x14ac:dyDescent="0.25">
      <c r="A5" s="486" t="s">
        <v>383</v>
      </c>
      <c r="B5" s="487"/>
      <c r="C5" s="487"/>
      <c r="D5" s="487"/>
      <c r="E5" s="488"/>
      <c r="F5" s="488"/>
      <c r="G5" s="494"/>
      <c r="H5" s="494"/>
      <c r="I5" s="494"/>
      <c r="J5" s="494"/>
      <c r="K5" s="494"/>
      <c r="L5" s="495"/>
      <c r="M5" s="495"/>
    </row>
    <row r="6" spans="1:22" ht="43.5" customHeight="1" x14ac:dyDescent="0.25">
      <c r="A6" s="489" t="s">
        <v>438</v>
      </c>
      <c r="B6" s="490"/>
      <c r="C6" s="490"/>
      <c r="D6" s="490"/>
      <c r="E6" s="491"/>
      <c r="F6" s="491"/>
      <c r="G6" s="479"/>
      <c r="H6" s="479"/>
      <c r="I6" s="479"/>
      <c r="J6" s="479"/>
      <c r="K6" s="479"/>
      <c r="L6" s="480"/>
      <c r="M6" s="480"/>
    </row>
    <row r="7" spans="1:22" ht="24" customHeight="1" x14ac:dyDescent="0.25">
      <c r="A7" s="492" t="s">
        <v>368</v>
      </c>
      <c r="B7" s="492"/>
      <c r="C7" s="492"/>
      <c r="D7" s="492"/>
      <c r="E7" s="493"/>
      <c r="F7" s="493"/>
      <c r="G7" s="481"/>
      <c r="H7" s="481"/>
      <c r="I7" s="481"/>
      <c r="J7" s="481"/>
      <c r="K7" s="481"/>
      <c r="L7" s="482"/>
      <c r="M7" s="482"/>
    </row>
    <row r="8" spans="1:22" ht="9" customHeight="1" x14ac:dyDescent="0.25"/>
    <row r="9" spans="1:22" s="2" customFormat="1" ht="27" thickBot="1" x14ac:dyDescent="0.3">
      <c r="A9" s="469" t="s">
        <v>34</v>
      </c>
      <c r="B9" s="469"/>
      <c r="C9" s="470" t="s">
        <v>35</v>
      </c>
      <c r="D9" s="471"/>
      <c r="E9" s="471"/>
      <c r="F9" s="472"/>
      <c r="G9" s="189" t="s">
        <v>36</v>
      </c>
      <c r="H9" s="92" t="s">
        <v>37</v>
      </c>
      <c r="I9" s="68" t="s">
        <v>38</v>
      </c>
      <c r="J9" s="68" t="s">
        <v>22</v>
      </c>
      <c r="K9" s="69" t="s">
        <v>40</v>
      </c>
      <c r="L9" s="67"/>
      <c r="M9" s="70" t="s">
        <v>146</v>
      </c>
    </row>
    <row r="10" spans="1:22" ht="21" customHeight="1" x14ac:dyDescent="0.25">
      <c r="A10" s="476" t="s">
        <v>23</v>
      </c>
      <c r="B10" s="522" t="s">
        <v>24</v>
      </c>
      <c r="C10" s="525" t="s">
        <v>137</v>
      </c>
      <c r="D10" s="498" t="s">
        <v>136</v>
      </c>
      <c r="E10" s="499"/>
      <c r="F10" s="500"/>
      <c r="G10" s="138"/>
      <c r="H10" s="139"/>
      <c r="I10" s="116" t="str">
        <f>IF(H10=1,"式","人×日")</f>
        <v>人×日</v>
      </c>
      <c r="J10" s="150">
        <f>G10*H10</f>
        <v>0</v>
      </c>
      <c r="K10" s="473">
        <f>SUM(J10:J12)</f>
        <v>0</v>
      </c>
      <c r="L10" s="166" t="str">
        <f>IF(G10=0,"",IF(M10&lt;&gt;"","","(経路、利用日を記入)"))</f>
        <v/>
      </c>
      <c r="M10" s="118"/>
    </row>
    <row r="11" spans="1:22" ht="21" customHeight="1" x14ac:dyDescent="0.25">
      <c r="A11" s="477"/>
      <c r="B11" s="523"/>
      <c r="C11" s="526"/>
      <c r="D11" s="501" t="s">
        <v>138</v>
      </c>
      <c r="E11" s="502"/>
      <c r="F11" s="115" t="s">
        <v>43</v>
      </c>
      <c r="G11" s="140"/>
      <c r="H11" s="141"/>
      <c r="I11" s="110" t="s">
        <v>39</v>
      </c>
      <c r="J11" s="148">
        <f>G11*H11</f>
        <v>0</v>
      </c>
      <c r="K11" s="474"/>
      <c r="L11" s="166" t="str">
        <f>IF(G11=0,"",IF(M11&lt;&gt;"","","(利用日を記入)"))</f>
        <v/>
      </c>
      <c r="M11" s="119"/>
      <c r="O11" s="162"/>
    </row>
    <row r="12" spans="1:22" ht="21" customHeight="1" x14ac:dyDescent="0.25">
      <c r="A12" s="477"/>
      <c r="B12" s="524"/>
      <c r="C12" s="527"/>
      <c r="D12" s="503"/>
      <c r="E12" s="504"/>
      <c r="F12" s="134" t="s">
        <v>44</v>
      </c>
      <c r="G12" s="142"/>
      <c r="H12" s="143"/>
      <c r="I12" s="111" t="s">
        <v>30</v>
      </c>
      <c r="J12" s="149">
        <f>G12*H12</f>
        <v>0</v>
      </c>
      <c r="K12" s="475"/>
      <c r="L12" s="213" t="str">
        <f>IF(G12=0,"",IF(M12&lt;&gt;"","","(利用日を記入)"))</f>
        <v/>
      </c>
      <c r="M12" s="120"/>
    </row>
    <row r="13" spans="1:22" ht="69" customHeight="1" x14ac:dyDescent="0.25">
      <c r="A13" s="477"/>
      <c r="B13" s="183" t="s">
        <v>96</v>
      </c>
      <c r="C13" s="483" t="s">
        <v>391</v>
      </c>
      <c r="D13" s="484"/>
      <c r="E13" s="484"/>
      <c r="F13" s="485"/>
      <c r="G13" s="170"/>
      <c r="H13" s="168" t="s">
        <v>57</v>
      </c>
      <c r="I13" s="188" t="s">
        <v>56</v>
      </c>
      <c r="J13" s="232">
        <f>G13</f>
        <v>0</v>
      </c>
      <c r="K13" s="215">
        <f>J13</f>
        <v>0</v>
      </c>
      <c r="L13" s="222" t="str">
        <f>IF(G13=0,"",IF(M13&lt;&gt;"","","(詳細を記入)"))</f>
        <v/>
      </c>
      <c r="M13" s="223"/>
      <c r="N13" s="171"/>
      <c r="O13" s="172"/>
      <c r="P13" s="172"/>
      <c r="Q13" s="172"/>
    </row>
    <row r="14" spans="1:22" ht="21" customHeight="1" x14ac:dyDescent="0.25">
      <c r="A14" s="477"/>
      <c r="B14" s="528" t="s">
        <v>25</v>
      </c>
      <c r="C14" s="114" t="s">
        <v>26</v>
      </c>
      <c r="D14" s="496" t="s">
        <v>404</v>
      </c>
      <c r="E14" s="496"/>
      <c r="F14" s="497"/>
      <c r="G14" s="144"/>
      <c r="H14" s="145"/>
      <c r="I14" s="112" t="s">
        <v>30</v>
      </c>
      <c r="J14" s="150">
        <f>G14*H14</f>
        <v>0</v>
      </c>
      <c r="K14" s="473">
        <f>SUM(J14:J16)</f>
        <v>0</v>
      </c>
      <c r="L14" s="166" t="str">
        <f>IF(G14=0,"",IF(M14&lt;&gt;"","","(利用日、人数を記入)"))</f>
        <v/>
      </c>
      <c r="M14" s="167"/>
      <c r="N14" s="173"/>
      <c r="O14" s="174"/>
      <c r="P14" s="174"/>
      <c r="Q14" s="174"/>
      <c r="R14" s="174"/>
      <c r="S14" s="174"/>
      <c r="T14" s="174"/>
      <c r="U14" s="174"/>
      <c r="V14" s="174"/>
    </row>
    <row r="15" spans="1:22" ht="21" customHeight="1" x14ac:dyDescent="0.25">
      <c r="A15" s="477"/>
      <c r="B15" s="529"/>
      <c r="C15" s="511" t="s">
        <v>27</v>
      </c>
      <c r="D15" s="512"/>
      <c r="E15" s="512"/>
      <c r="F15" s="513"/>
      <c r="G15" s="140"/>
      <c r="H15" s="141"/>
      <c r="I15" s="110" t="s">
        <v>31</v>
      </c>
      <c r="J15" s="148">
        <f>G15*H15</f>
        <v>0</v>
      </c>
      <c r="K15" s="474"/>
      <c r="L15" s="166" t="str">
        <f>IF(G15=0,"",IF(M15&lt;&gt;"","","(利用日、人数を記入)"))</f>
        <v/>
      </c>
      <c r="M15" s="119"/>
    </row>
    <row r="16" spans="1:22" ht="21" customHeight="1" thickBot="1" x14ac:dyDescent="0.3">
      <c r="A16" s="477"/>
      <c r="B16" s="529"/>
      <c r="C16" s="514" t="s">
        <v>33</v>
      </c>
      <c r="D16" s="515"/>
      <c r="E16" s="516" t="s">
        <v>405</v>
      </c>
      <c r="F16" s="516"/>
      <c r="G16" s="146"/>
      <c r="H16" s="147"/>
      <c r="I16" s="212" t="s">
        <v>32</v>
      </c>
      <c r="J16" s="149">
        <f>G16*H16</f>
        <v>0</v>
      </c>
      <c r="K16" s="475"/>
      <c r="L16" s="213" t="str">
        <f>IF(G16=0,"",IF(M16&lt;&gt;"","","(利用日・時間・人数を記入)"))</f>
        <v/>
      </c>
      <c r="M16" s="120"/>
    </row>
    <row r="17" spans="1:13" ht="24" customHeight="1" thickBot="1" x14ac:dyDescent="0.3">
      <c r="A17" s="478"/>
      <c r="B17" s="354" t="s">
        <v>141</v>
      </c>
      <c r="C17" s="355"/>
      <c r="D17" s="355"/>
      <c r="E17" s="355"/>
      <c r="F17" s="355"/>
      <c r="G17" s="505"/>
      <c r="H17" s="506"/>
      <c r="I17" s="507"/>
      <c r="J17" s="151"/>
      <c r="K17" s="216">
        <f>J17</f>
        <v>0</v>
      </c>
      <c r="L17" s="214" t="str">
        <f>IF(J17=0,"",IF(M17&lt;&gt;"","","(「TA謝金」など該当する項目を記入)"))</f>
        <v/>
      </c>
      <c r="M17" s="121"/>
    </row>
    <row r="18" spans="1:13" ht="24" customHeight="1" thickBot="1" x14ac:dyDescent="0.3">
      <c r="A18" s="517" t="s">
        <v>28</v>
      </c>
      <c r="B18" s="518"/>
      <c r="C18" s="518"/>
      <c r="D18" s="518"/>
      <c r="E18" s="518"/>
      <c r="F18" s="519"/>
      <c r="G18" s="505"/>
      <c r="H18" s="506"/>
      <c r="I18" s="507"/>
      <c r="J18" s="152">
        <f>SUM(J10:J17)</f>
        <v>0</v>
      </c>
      <c r="K18" s="217"/>
      <c r="L18" s="22"/>
      <c r="M18" s="224"/>
    </row>
    <row r="19" spans="1:13" ht="24" customHeight="1" thickBot="1" x14ac:dyDescent="0.3">
      <c r="A19" s="520" t="s">
        <v>147</v>
      </c>
      <c r="B19" s="521"/>
      <c r="C19" s="521"/>
      <c r="D19" s="521"/>
      <c r="E19" s="521"/>
      <c r="F19" s="521"/>
      <c r="G19" s="505"/>
      <c r="H19" s="506"/>
      <c r="I19" s="507"/>
      <c r="J19" s="151"/>
      <c r="K19" s="216">
        <f>J19</f>
        <v>0</v>
      </c>
      <c r="L19" s="22"/>
      <c r="M19" s="224"/>
    </row>
    <row r="20" spans="1:13" ht="24" customHeight="1" x14ac:dyDescent="0.25">
      <c r="A20" s="517" t="s">
        <v>29</v>
      </c>
      <c r="B20" s="518"/>
      <c r="C20" s="518"/>
      <c r="D20" s="518"/>
      <c r="E20" s="518"/>
      <c r="F20" s="518"/>
      <c r="G20" s="508"/>
      <c r="H20" s="509"/>
      <c r="I20" s="510"/>
      <c r="J20" s="153">
        <f>J18+J19</f>
        <v>0</v>
      </c>
      <c r="K20" s="154">
        <f>SUM(K10:K19)</f>
        <v>0</v>
      </c>
      <c r="L20" s="22"/>
      <c r="M20" s="224"/>
    </row>
    <row r="21" spans="1:13" ht="15.75" customHeight="1" x14ac:dyDescent="0.25">
      <c r="J21" s="228"/>
      <c r="K21" s="228"/>
      <c r="L21" s="228"/>
      <c r="M21" s="228"/>
    </row>
    <row r="22" spans="1:13" x14ac:dyDescent="0.25">
      <c r="J22" s="228"/>
      <c r="K22" s="228"/>
      <c r="L22" s="228"/>
      <c r="M22" s="228"/>
    </row>
    <row r="23" spans="1:13" x14ac:dyDescent="0.25">
      <c r="J23" s="228"/>
      <c r="K23" s="228"/>
      <c r="L23" s="228"/>
      <c r="M23" s="228"/>
    </row>
  </sheetData>
  <sheetProtection algorithmName="SHA-512" hashValue="R8u/h7jEEdVdAVmyhfBqYtpp+ZqmXMfuCtWUq70JZB98lCdugY4YycA2cw2vY7myiOywZljOv7+r+ElA0tcB8A==" saltValue="sk/AmqBUH+NnXPJmNDj5Zg==" spinCount="100000" sheet="1" formatCells="0" formatColumns="0" formatRows="0" selectLockedCells="1"/>
  <mergeCells count="27">
    <mergeCell ref="B10:B12"/>
    <mergeCell ref="C10:C12"/>
    <mergeCell ref="A20:F20"/>
    <mergeCell ref="B17:F17"/>
    <mergeCell ref="B14:B16"/>
    <mergeCell ref="G17:I20"/>
    <mergeCell ref="C15:F15"/>
    <mergeCell ref="C16:D16"/>
    <mergeCell ref="E16:F16"/>
    <mergeCell ref="A18:F18"/>
    <mergeCell ref="A19:F19"/>
    <mergeCell ref="A2:M2"/>
    <mergeCell ref="A9:B9"/>
    <mergeCell ref="C9:F9"/>
    <mergeCell ref="K14:K16"/>
    <mergeCell ref="A10:A17"/>
    <mergeCell ref="G6:M6"/>
    <mergeCell ref="G7:M7"/>
    <mergeCell ref="C13:F13"/>
    <mergeCell ref="A5:F5"/>
    <mergeCell ref="A6:F6"/>
    <mergeCell ref="A7:F7"/>
    <mergeCell ref="G5:M5"/>
    <mergeCell ref="D14:F14"/>
    <mergeCell ref="K10:K12"/>
    <mergeCell ref="D10:F10"/>
    <mergeCell ref="D11:E12"/>
  </mergeCells>
  <phoneticPr fontId="9"/>
  <conditionalFormatting sqref="J17 J19 G10:H12">
    <cfRule type="containsBlanks" dxfId="13" priority="93">
      <formula>LEN(TRIM(G10))=0</formula>
    </cfRule>
  </conditionalFormatting>
  <conditionalFormatting sqref="L17:M17">
    <cfRule type="expression" dxfId="12" priority="95">
      <formula>$L$17&lt;&gt;""</formula>
    </cfRule>
  </conditionalFormatting>
  <conditionalFormatting sqref="G14:H16">
    <cfRule type="containsBlanks" dxfId="11" priority="69">
      <formula>LEN(TRIM(G14))=0</formula>
    </cfRule>
  </conditionalFormatting>
  <conditionalFormatting sqref="L10:M10">
    <cfRule type="expression" dxfId="10" priority="52">
      <formula>$L$10&lt;&gt;""</formula>
    </cfRule>
  </conditionalFormatting>
  <conditionalFormatting sqref="L11:M11">
    <cfRule type="expression" dxfId="9" priority="50">
      <formula>$L$11&lt;&gt;""</formula>
    </cfRule>
  </conditionalFormatting>
  <conditionalFormatting sqref="L12:M12">
    <cfRule type="expression" dxfId="8" priority="48">
      <formula>$L$12&lt;&gt;""</formula>
    </cfRule>
  </conditionalFormatting>
  <conditionalFormatting sqref="L15:M15">
    <cfRule type="expression" dxfId="7" priority="45">
      <formula>$L$15&lt;&gt;""</formula>
    </cfRule>
  </conditionalFormatting>
  <conditionalFormatting sqref="L16:M16">
    <cfRule type="expression" dxfId="6" priority="44">
      <formula>$L$16&lt;&gt;""</formula>
    </cfRule>
  </conditionalFormatting>
  <conditionalFormatting sqref="L14:M14">
    <cfRule type="expression" dxfId="5" priority="40">
      <formula>$L$14&lt;&gt;""</formula>
    </cfRule>
  </conditionalFormatting>
  <conditionalFormatting sqref="G13">
    <cfRule type="containsBlanks" dxfId="4" priority="6">
      <formula>LEN(TRIM(G13))=0</formula>
    </cfRule>
  </conditionalFormatting>
  <conditionalFormatting sqref="J17">
    <cfRule type="expression" dxfId="3" priority="5">
      <formula>J17&gt;ROUNDDOWN((K10+K14)*0.1,1)</formula>
    </cfRule>
  </conditionalFormatting>
  <conditionalFormatting sqref="J19">
    <cfRule type="expression" dxfId="2" priority="4">
      <formula>$J$19&gt;ROUNDDOWN(J18*0.1,1)</formula>
    </cfRule>
  </conditionalFormatting>
  <conditionalFormatting sqref="L13:M13">
    <cfRule type="expression" dxfId="1" priority="3">
      <formula>$L$13&lt;&gt;""</formula>
    </cfRule>
  </conditionalFormatting>
  <conditionalFormatting sqref="H14">
    <cfRule type="expression" dxfId="0" priority="2">
      <formula>AND($G$14&lt;&gt;"",$H$14="")</formula>
    </cfRule>
  </conditionalFormatting>
  <dataValidations count="11">
    <dataValidation type="whole" imeMode="disabled" allowBlank="1" showInputMessage="1" showErrorMessage="1" errorTitle="単価が上限を超えています。" error="1,700円以下の金額で再入力してください。" sqref="G16" xr:uid="{4C08B52E-EA6B-4BB7-89B2-00E91DBE975B}">
      <formula1>0</formula1>
      <formula2>1700</formula2>
    </dataValidation>
    <dataValidation type="custom" imeMode="disabled" operator="lessThanOrEqual" allowBlank="1" showInputMessage="1" showErrorMessage="1" errorTitle="単価が上限を超えています。" error="宿泊費と日当をあわせて15,000円以下の金額で再入力してください。" prompt="＊単価が複数の場合は平均(整数)で記入" sqref="G12" xr:uid="{11B14399-4D3F-4BAC-BA6F-E2EF19710F22}">
      <formula1>SUM(G11:G12)&lt;=15000</formula1>
    </dataValidation>
    <dataValidation type="whole" imeMode="off" allowBlank="1" showInputMessage="1" showErrorMessage="1" errorTitle="上限を超えています。" error="JST支援金事業費の10%以内の金額を再入力してください。" promptTitle="JST支援金事業費の10％以内の金額を入力してください。" sqref="J19" xr:uid="{A0E26958-4331-4EE2-ACEE-0E4D7FED08A4}">
      <formula1>0</formula1>
      <formula2>ROUNDDOWN(J18*0.1,1)</formula2>
    </dataValidation>
    <dataValidation type="whole" imeMode="disabled" operator="greaterThanOrEqual" allowBlank="1" showInputMessage="1" showErrorMessage="1" sqref="G14 H11:H12 G10:H10 H15:H16 J13" xr:uid="{220A48B0-D886-4B1B-B7FB-184732CAAA33}">
      <formula1>0</formula1>
    </dataValidation>
    <dataValidation type="whole" imeMode="disabled" operator="greaterThanOrEqual" allowBlank="1" showInputMessage="1" showErrorMessage="1" prompt="＊単価が複数の場合は平均で記入" sqref="G15" xr:uid="{85F44DC0-E6B8-4B36-81FB-A5B6A73C53A8}">
      <formula1>0</formula1>
    </dataValidation>
    <dataValidation type="whole" imeMode="disabled" operator="greaterThanOrEqual" allowBlank="1" showInputMessage="1" showErrorMessage="1" prompt="＊1言語、1日あたり1名に限る" sqref="H14" xr:uid="{FFB2A677-8867-4022-A3E0-46BD41687FFA}">
      <formula1>0</formula1>
    </dataValidation>
    <dataValidation allowBlank="1" showInputMessage="1" showErrorMessage="1" prompt="＊「TA謝金」等該当する項目を記入_x000a_＊免税事業者の場合は「免税事業者」と記入" sqref="M17" xr:uid="{585C7081-0E58-4C2D-AF14-896C5D43B7F5}"/>
    <dataValidation type="custom" imeMode="disabled" operator="lessThanOrEqual" allowBlank="1" showInputMessage="1" showErrorMessage="1" errorTitle="上限を超えています。" error="宿泊費と日当をあわせて15,000円以下の金額で再入力してください。" prompt="＊単価が複数の場合は平均(整数)で記入" sqref="G11" xr:uid="{94D042BA-EFA9-4615-ADAE-09ECE4D4E66B}">
      <formula1>SUM(G11:G12)&lt;=15000</formula1>
    </dataValidation>
    <dataValidation type="whole" errorStyle="information" imeMode="disabled" operator="lessThan" allowBlank="1" showInputMessage="1" prompt="総額を入力してください。" sqref="G13" xr:uid="{20712EA4-27B9-43C3-8F37-37D3F6C7B0CE}">
      <formula1>1</formula1>
    </dataValidation>
    <dataValidation type="custom" imeMode="disabled" operator="greaterThanOrEqual" allowBlank="1" showInputMessage="1" showErrorMessage="1" errorTitle="上限を超えています。" error="不課税取引などに係る消費税相当額を再入力してください。" prompt="＊入力記入必須_x000a_＊免税事業者の場合は「0」を記入" sqref="J17" xr:uid="{1A879C0E-19CF-44B1-A158-C36FF043C040}">
      <formula1>J17&lt;=ROUNDDOWN((K10+K14)*0.1,1)</formula1>
    </dataValidation>
    <dataValidation imeMode="off" allowBlank="1" showInputMessage="1" showErrorMessage="1" sqref="L10:L17" xr:uid="{269031DD-04F3-409A-812C-69A47E87100A}"/>
  </dataValidations>
  <printOptions horizontalCentered="1"/>
  <pageMargins left="0.39370078740157483" right="0.39370078740157483" top="0.39370078740157483" bottom="0.39370078740157483" header="0.19685039370078741" footer="0.19685039370078741"/>
  <pageSetup paperSize="9" scale="95" fitToHeight="0" orientation="landscape" r:id="rId1"/>
  <headerFooter>
    <oddHeader>&amp;C&amp;9&amp;F</oddHeader>
    <oddFooter>&amp;C&amp;P/&amp;N</oddFooter>
  </headerFooter>
  <ignoredErrors>
    <ignoredError sqref="K14" formulaRange="1"/>
    <ignoredError sqref="L16 L10" formula="1"/>
    <ignoredError sqref="J13" formula="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BAE19-102E-49C5-B21A-8D8AEE0EF7B1}">
  <sheetPr codeName="Sheet9">
    <pageSetUpPr fitToPage="1"/>
  </sheetPr>
  <dimension ref="A1:K41"/>
  <sheetViews>
    <sheetView showGridLines="0" view="pageBreakPreview" zoomScaleNormal="100" zoomScaleSheetLayoutView="100" workbookViewId="0"/>
  </sheetViews>
  <sheetFormatPr defaultRowHeight="15.75" x14ac:dyDescent="0.25"/>
  <cols>
    <col min="1" max="1" width="9.77734375" style="6" customWidth="1"/>
    <col min="2" max="3" width="19.77734375" customWidth="1"/>
    <col min="4" max="5" width="19.77734375" style="9" customWidth="1"/>
    <col min="6" max="6" width="1.77734375" customWidth="1"/>
    <col min="7" max="7" width="9.77734375" customWidth="1"/>
    <col min="8" max="11" width="19.77734375" customWidth="1"/>
  </cols>
  <sheetData>
    <row r="1" spans="1:11" x14ac:dyDescent="0.25">
      <c r="A1" s="55"/>
      <c r="D1" s="7"/>
      <c r="E1" s="7" t="str">
        <f>'1)実施機関概要'!G1</f>
        <v>Ver.2301</v>
      </c>
    </row>
    <row r="2" spans="1:11" ht="18" customHeight="1" x14ac:dyDescent="0.25">
      <c r="A2" s="39" t="s">
        <v>402</v>
      </c>
      <c r="B2" s="4"/>
      <c r="C2" s="4"/>
      <c r="D2" s="8"/>
      <c r="E2" s="8"/>
      <c r="G2" s="84" t="s">
        <v>128</v>
      </c>
      <c r="H2" s="85"/>
      <c r="I2" s="85"/>
      <c r="J2" s="85"/>
      <c r="K2" s="3"/>
    </row>
    <row r="3" spans="1:11" ht="16.5" customHeight="1" x14ac:dyDescent="0.25">
      <c r="D3" s="11"/>
      <c r="E3" s="11"/>
      <c r="G3" s="533" t="s">
        <v>132</v>
      </c>
      <c r="H3" s="532"/>
      <c r="I3" s="531" t="s">
        <v>133</v>
      </c>
      <c r="J3" s="532"/>
      <c r="K3" s="3"/>
    </row>
    <row r="4" spans="1:11" ht="16.5" customHeight="1" x14ac:dyDescent="0.25">
      <c r="A4" s="530"/>
      <c r="B4" s="530"/>
      <c r="C4" s="530"/>
      <c r="D4" s="530"/>
      <c r="E4" s="10"/>
      <c r="G4" s="539" t="s">
        <v>441</v>
      </c>
      <c r="H4" s="537"/>
      <c r="I4" s="536" t="s">
        <v>392</v>
      </c>
      <c r="J4" s="537"/>
      <c r="K4" s="3"/>
    </row>
    <row r="5" spans="1:11" ht="16.5" customHeight="1" x14ac:dyDescent="0.25">
      <c r="A5" s="530"/>
      <c r="B5" s="530"/>
      <c r="C5" s="530"/>
      <c r="D5" s="530"/>
      <c r="E5" s="11"/>
      <c r="G5" s="539" t="s">
        <v>442</v>
      </c>
      <c r="H5" s="537"/>
      <c r="I5" s="536" t="s">
        <v>409</v>
      </c>
      <c r="J5" s="537"/>
      <c r="K5" s="3"/>
    </row>
    <row r="6" spans="1:11" ht="16.5" customHeight="1" x14ac:dyDescent="0.25">
      <c r="A6" s="530"/>
      <c r="B6" s="530"/>
      <c r="C6" s="530"/>
      <c r="D6" s="530"/>
      <c r="E6" s="11"/>
      <c r="G6" s="539" t="s">
        <v>135</v>
      </c>
      <c r="H6" s="537"/>
      <c r="I6" s="536" t="s">
        <v>129</v>
      </c>
      <c r="J6" s="537"/>
      <c r="K6" s="3"/>
    </row>
    <row r="7" spans="1:11" ht="16.5" customHeight="1" x14ac:dyDescent="0.25">
      <c r="A7" s="530"/>
      <c r="B7" s="530"/>
      <c r="C7" s="530"/>
      <c r="D7" s="530"/>
      <c r="E7" s="11"/>
      <c r="G7" s="539" t="s">
        <v>443</v>
      </c>
      <c r="H7" s="537"/>
      <c r="I7" s="536" t="s">
        <v>130</v>
      </c>
      <c r="J7" s="537"/>
      <c r="K7" s="3"/>
    </row>
    <row r="8" spans="1:11" ht="16.5" customHeight="1" x14ac:dyDescent="0.25">
      <c r="A8" s="530"/>
      <c r="B8" s="530"/>
      <c r="C8" s="530"/>
      <c r="D8" s="530"/>
      <c r="E8" s="11"/>
      <c r="G8" s="538"/>
      <c r="H8" s="535"/>
      <c r="I8" s="534" t="s">
        <v>131</v>
      </c>
      <c r="J8" s="535"/>
      <c r="K8" s="3"/>
    </row>
    <row r="9" spans="1:11" ht="16.5" customHeight="1" x14ac:dyDescent="0.25">
      <c r="A9" s="109"/>
      <c r="B9" s="109"/>
      <c r="C9" s="109"/>
      <c r="D9" s="109"/>
      <c r="E9" s="11"/>
      <c r="G9" s="113"/>
      <c r="H9" s="113"/>
      <c r="I9" s="113"/>
      <c r="J9" s="113"/>
      <c r="K9" s="3"/>
    </row>
    <row r="10" spans="1:11" ht="16.5" customHeight="1" x14ac:dyDescent="0.25">
      <c r="D10" s="11"/>
      <c r="E10" s="11"/>
      <c r="G10" s="84" t="s">
        <v>145</v>
      </c>
    </row>
    <row r="11" spans="1:11" s="6" customFormat="1" ht="39" customHeight="1" x14ac:dyDescent="0.25">
      <c r="A11" s="23" t="s">
        <v>46</v>
      </c>
      <c r="B11" s="13" t="s">
        <v>53</v>
      </c>
      <c r="C11" s="14" t="s">
        <v>45</v>
      </c>
      <c r="D11" s="15" t="s">
        <v>42</v>
      </c>
      <c r="E11" s="16" t="s">
        <v>47</v>
      </c>
      <c r="G11" s="104" t="s">
        <v>46</v>
      </c>
      <c r="H11" s="105" t="s">
        <v>53</v>
      </c>
      <c r="I11" s="106" t="s">
        <v>45</v>
      </c>
      <c r="J11" s="107" t="s">
        <v>42</v>
      </c>
      <c r="K11" s="108" t="s">
        <v>47</v>
      </c>
    </row>
    <row r="12" spans="1:11" ht="60" customHeight="1" x14ac:dyDescent="0.25">
      <c r="A12" s="77"/>
      <c r="B12" s="78"/>
      <c r="C12" s="79"/>
      <c r="D12" s="78"/>
      <c r="E12" s="80"/>
      <c r="G12" s="155" t="s">
        <v>434</v>
      </c>
      <c r="H12" s="156" t="s">
        <v>444</v>
      </c>
      <c r="I12" s="156" t="s">
        <v>393</v>
      </c>
      <c r="J12" s="156" t="s">
        <v>394</v>
      </c>
      <c r="K12" s="157" t="s">
        <v>98</v>
      </c>
    </row>
    <row r="13" spans="1:11" ht="60" customHeight="1" x14ac:dyDescent="0.25">
      <c r="A13" s="77"/>
      <c r="B13" s="78"/>
      <c r="C13" s="79"/>
      <c r="D13" s="78"/>
      <c r="E13" s="81"/>
      <c r="G13" s="158" t="s">
        <v>434</v>
      </c>
      <c r="H13" s="159" t="s">
        <v>99</v>
      </c>
      <c r="I13" s="160" t="s">
        <v>396</v>
      </c>
      <c r="J13" s="160" t="s">
        <v>395</v>
      </c>
      <c r="K13" s="161" t="s">
        <v>397</v>
      </c>
    </row>
    <row r="14" spans="1:11" ht="60" customHeight="1" x14ac:dyDescent="0.25">
      <c r="A14" s="77"/>
      <c r="B14" s="78"/>
      <c r="C14" s="79"/>
      <c r="D14" s="78"/>
      <c r="E14" s="81"/>
    </row>
    <row r="15" spans="1:11" ht="60" customHeight="1" x14ac:dyDescent="0.25">
      <c r="A15" s="77"/>
      <c r="B15" s="78"/>
      <c r="C15" s="79"/>
      <c r="D15" s="78"/>
      <c r="E15" s="81"/>
      <c r="G15" s="84"/>
    </row>
    <row r="16" spans="1:11" ht="60" customHeight="1" x14ac:dyDescent="0.25">
      <c r="A16" s="77"/>
      <c r="B16" s="78"/>
      <c r="C16" s="79"/>
      <c r="D16" s="78"/>
      <c r="E16" s="81"/>
    </row>
    <row r="17" spans="1:7" ht="60" customHeight="1" x14ac:dyDescent="0.25">
      <c r="A17" s="77"/>
      <c r="B17" s="78"/>
      <c r="C17" s="79"/>
      <c r="D17" s="78"/>
      <c r="E17" s="81"/>
      <c r="G17" s="84"/>
    </row>
    <row r="18" spans="1:7" ht="60" customHeight="1" x14ac:dyDescent="0.25">
      <c r="A18" s="77"/>
      <c r="B18" s="78"/>
      <c r="C18" s="79"/>
      <c r="D18" s="78"/>
      <c r="E18" s="81"/>
    </row>
    <row r="19" spans="1:7" ht="60" customHeight="1" x14ac:dyDescent="0.25">
      <c r="A19" s="77"/>
      <c r="B19" s="78"/>
      <c r="C19" s="79"/>
      <c r="D19" s="78"/>
      <c r="E19" s="81"/>
    </row>
    <row r="20" spans="1:7" ht="60" customHeight="1" x14ac:dyDescent="0.25">
      <c r="A20" s="77"/>
      <c r="B20" s="78"/>
      <c r="C20" s="79"/>
      <c r="D20" s="78"/>
      <c r="E20" s="81"/>
    </row>
    <row r="21" spans="1:7" ht="60" customHeight="1" x14ac:dyDescent="0.25">
      <c r="A21" s="77"/>
      <c r="B21" s="78"/>
      <c r="C21" s="79"/>
      <c r="D21" s="78"/>
      <c r="E21" s="81"/>
    </row>
    <row r="22" spans="1:7" ht="60" customHeight="1" x14ac:dyDescent="0.25">
      <c r="A22" s="77"/>
      <c r="B22" s="78"/>
      <c r="C22" s="79"/>
      <c r="D22" s="78"/>
      <c r="E22" s="81"/>
    </row>
    <row r="23" spans="1:7" ht="60" customHeight="1" x14ac:dyDescent="0.25">
      <c r="A23" s="77"/>
      <c r="B23" s="78"/>
      <c r="C23" s="79"/>
      <c r="D23" s="78"/>
      <c r="E23" s="81"/>
    </row>
    <row r="24" spans="1:7" ht="60" customHeight="1" x14ac:dyDescent="0.25">
      <c r="A24" s="77"/>
      <c r="B24" s="78"/>
      <c r="C24" s="79"/>
      <c r="D24" s="78"/>
      <c r="E24" s="81"/>
    </row>
    <row r="25" spans="1:7" ht="60" customHeight="1" x14ac:dyDescent="0.25">
      <c r="A25" s="77"/>
      <c r="B25" s="78"/>
      <c r="C25" s="79"/>
      <c r="D25" s="78"/>
      <c r="E25" s="81"/>
    </row>
    <row r="26" spans="1:7" ht="60" customHeight="1" x14ac:dyDescent="0.25">
      <c r="A26" s="77"/>
      <c r="B26" s="78"/>
      <c r="C26" s="79"/>
      <c r="D26" s="78"/>
      <c r="E26" s="81"/>
    </row>
    <row r="27" spans="1:7" ht="60" customHeight="1" x14ac:dyDescent="0.25">
      <c r="A27" s="77"/>
      <c r="B27" s="78"/>
      <c r="C27" s="79"/>
      <c r="D27" s="78"/>
      <c r="E27" s="81"/>
    </row>
    <row r="28" spans="1:7" ht="60" customHeight="1" x14ac:dyDescent="0.25">
      <c r="A28" s="77"/>
      <c r="B28" s="78"/>
      <c r="C28" s="79"/>
      <c r="D28" s="78"/>
      <c r="E28" s="81"/>
    </row>
    <row r="29" spans="1:7" ht="60" customHeight="1" x14ac:dyDescent="0.25">
      <c r="A29" s="77"/>
      <c r="B29" s="78"/>
      <c r="C29" s="79"/>
      <c r="D29" s="78"/>
      <c r="E29" s="81"/>
    </row>
    <row r="30" spans="1:7" ht="60" customHeight="1" x14ac:dyDescent="0.25">
      <c r="A30" s="77"/>
      <c r="B30" s="78"/>
      <c r="C30" s="79"/>
      <c r="D30" s="78"/>
      <c r="E30" s="81"/>
    </row>
    <row r="31" spans="1:7" ht="60" customHeight="1" x14ac:dyDescent="0.25">
      <c r="A31" s="77"/>
      <c r="B31" s="78"/>
      <c r="C31" s="79"/>
      <c r="D31" s="78"/>
      <c r="E31" s="81"/>
    </row>
    <row r="32" spans="1:7" ht="60" customHeight="1" x14ac:dyDescent="0.25">
      <c r="A32" s="77"/>
      <c r="B32" s="78"/>
      <c r="C32" s="79"/>
      <c r="D32" s="78"/>
      <c r="E32" s="81"/>
    </row>
    <row r="33" spans="1:5" ht="60" customHeight="1" x14ac:dyDescent="0.25">
      <c r="A33" s="77"/>
      <c r="B33" s="78"/>
      <c r="C33" s="79"/>
      <c r="D33" s="78"/>
      <c r="E33" s="81"/>
    </row>
    <row r="34" spans="1:5" ht="60" customHeight="1" x14ac:dyDescent="0.25">
      <c r="A34" s="77"/>
      <c r="B34" s="78"/>
      <c r="C34" s="79"/>
      <c r="D34" s="78"/>
      <c r="E34" s="81"/>
    </row>
    <row r="35" spans="1:5" ht="60" customHeight="1" x14ac:dyDescent="0.25">
      <c r="A35" s="77"/>
      <c r="B35" s="78"/>
      <c r="C35" s="79"/>
      <c r="D35" s="78"/>
      <c r="E35" s="81"/>
    </row>
    <row r="36" spans="1:5" ht="60" customHeight="1" x14ac:dyDescent="0.25">
      <c r="A36" s="77"/>
      <c r="B36" s="78"/>
      <c r="C36" s="82"/>
      <c r="D36" s="83"/>
      <c r="E36" s="71"/>
    </row>
    <row r="37" spans="1:5" ht="60" customHeight="1" x14ac:dyDescent="0.25">
      <c r="A37" s="77"/>
      <c r="B37" s="78"/>
      <c r="C37" s="79"/>
      <c r="D37" s="78"/>
      <c r="E37" s="81"/>
    </row>
    <row r="38" spans="1:5" ht="60" customHeight="1" x14ac:dyDescent="0.25">
      <c r="A38" s="77"/>
      <c r="B38" s="78"/>
      <c r="C38" s="79"/>
      <c r="D38" s="78"/>
      <c r="E38" s="81"/>
    </row>
    <row r="39" spans="1:5" ht="60" customHeight="1" x14ac:dyDescent="0.25">
      <c r="A39" s="77"/>
      <c r="B39" s="78"/>
      <c r="C39" s="79"/>
      <c r="D39" s="78"/>
      <c r="E39" s="81"/>
    </row>
    <row r="40" spans="1:5" ht="60" customHeight="1" x14ac:dyDescent="0.25">
      <c r="A40" s="77"/>
      <c r="B40" s="78"/>
      <c r="C40" s="79"/>
      <c r="D40" s="78"/>
      <c r="E40" s="81"/>
    </row>
    <row r="41" spans="1:5" x14ac:dyDescent="0.25">
      <c r="A41" s="55"/>
      <c r="B41" s="54"/>
      <c r="C41" s="54"/>
      <c r="D41" s="163"/>
      <c r="E41" s="163"/>
    </row>
  </sheetData>
  <sheetProtection algorithmName="SHA-512" hashValue="yEajAbDy+EgN/IH21CE+KHvO9lgS36fgI57BaU/mc2aO6ccYrgPb4yVXrNOUCSIIvBmBo90vig4wP1RRqoYXww==" saltValue="dEncNaCRcRPYggVUt35S3Q==" spinCount="100000" sheet="1" objects="1" scenarios="1" formatCells="0" formatColumns="0" formatRows="0" selectLockedCells="1"/>
  <mergeCells count="13">
    <mergeCell ref="A4:D8"/>
    <mergeCell ref="I3:J3"/>
    <mergeCell ref="G3:H3"/>
    <mergeCell ref="I8:J8"/>
    <mergeCell ref="I7:J7"/>
    <mergeCell ref="I6:J6"/>
    <mergeCell ref="I5:J5"/>
    <mergeCell ref="I4:J4"/>
    <mergeCell ref="G8:H8"/>
    <mergeCell ref="G7:H7"/>
    <mergeCell ref="G6:H6"/>
    <mergeCell ref="G5:H5"/>
    <mergeCell ref="G4:H4"/>
  </mergeCells>
  <phoneticPr fontId="9"/>
  <dataValidations count="1">
    <dataValidation imeMode="off" allowBlank="1" showInputMessage="1" showErrorMessage="1" prompt="半角数字 YYYY/M/Dで入力" sqref="A12:A40" xr:uid="{F8271715-12EA-4A99-A0F1-979EE4CED6F2}"/>
  </dataValidations>
  <printOptions horizontalCentered="1"/>
  <pageMargins left="0.59055118110236227" right="0.59055118110236227" top="0.59055118110236227" bottom="0.39370078740157483" header="0.19685039370078741" footer="0.19685039370078741"/>
  <pageSetup paperSize="9" scale="83" fitToHeight="0" orientation="portrait" r:id="rId1"/>
  <headerFooter>
    <oddHeader>&amp;C&amp;10&amp;F</oddHeader>
    <oddFooter>&amp;C&amp;P/&amp;N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D2AFD824-009D-4122-BB2F-4BE8E68C9B2F}">
          <x14:formula1>
            <xm:f>隠しシート!$B$244:$B$253</xm:f>
          </x14:formula1>
          <xm:sqref>B13:B40</xm:sqref>
        </x14:dataValidation>
        <x14:dataValidation type="list" allowBlank="1" showInputMessage="1" showErrorMessage="1" xr:uid="{CBDF01FF-67DC-4AB9-BAE7-8B54AD5DC2D3}">
          <x14:formula1>
            <xm:f>隠しシート!$B$244:$B$252</xm:f>
          </x14:formula1>
          <xm:sqref>B12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08E438-00A8-453D-BFEC-B68955DC37E8}">
  <sheetPr codeName="Sheet10"/>
  <dimension ref="A1:T257"/>
  <sheetViews>
    <sheetView showGridLines="0" zoomScaleNormal="100" workbookViewId="0">
      <selection sqref="A1:D1"/>
    </sheetView>
  </sheetViews>
  <sheetFormatPr defaultColWidth="8.88671875" defaultRowHeight="14.25" x14ac:dyDescent="0.25"/>
  <cols>
    <col min="1" max="1" width="16.33203125" style="12" customWidth="1"/>
    <col min="2" max="2" width="32.33203125" style="12" customWidth="1"/>
    <col min="3" max="3" width="17.88671875" style="12" bestFit="1" customWidth="1"/>
    <col min="4" max="4" width="6.44140625" style="12" customWidth="1"/>
    <col min="5" max="5" width="17.109375" style="2" customWidth="1"/>
    <col min="6" max="6" width="9.5546875" style="2" bestFit="1" customWidth="1"/>
    <col min="7" max="7" width="12.88671875" style="2" customWidth="1"/>
    <col min="8" max="8" width="7.6640625" style="33" bestFit="1" customWidth="1"/>
    <col min="9" max="16" width="2.21875" style="33" bestFit="1" customWidth="1"/>
    <col min="17" max="19" width="3.109375" style="33" bestFit="1" customWidth="1"/>
    <col min="20" max="20" width="3.109375" style="2" bestFit="1" customWidth="1"/>
    <col min="21" max="16384" width="8.88671875" style="2"/>
  </cols>
  <sheetData>
    <row r="1" spans="1:20" ht="39" customHeight="1" x14ac:dyDescent="0.25">
      <c r="A1" s="540" t="s">
        <v>82</v>
      </c>
      <c r="B1" s="540"/>
      <c r="C1" s="540"/>
      <c r="D1" s="540"/>
      <c r="F1" s="541" t="s">
        <v>84</v>
      </c>
      <c r="G1" s="541"/>
      <c r="H1" s="541"/>
      <c r="I1" s="541"/>
      <c r="J1" s="541"/>
      <c r="K1" s="541"/>
      <c r="L1" s="541"/>
      <c r="M1" s="541"/>
      <c r="N1" s="541"/>
      <c r="O1" s="541"/>
      <c r="P1" s="541"/>
      <c r="Q1" s="541"/>
      <c r="R1" s="541"/>
      <c r="S1" s="541"/>
      <c r="T1" s="541"/>
    </row>
    <row r="2" spans="1:20" x14ac:dyDescent="0.25">
      <c r="A2" s="46" t="s">
        <v>348</v>
      </c>
      <c r="B2" s="24" t="s">
        <v>49</v>
      </c>
      <c r="C2" s="24" t="s">
        <v>51</v>
      </c>
      <c r="D2" s="24" t="s">
        <v>52</v>
      </c>
      <c r="H2" s="33">
        <v>1</v>
      </c>
      <c r="I2" s="33">
        <v>2</v>
      </c>
      <c r="J2" s="33">
        <v>3</v>
      </c>
      <c r="K2" s="33">
        <v>4</v>
      </c>
      <c r="L2" s="33">
        <v>5</v>
      </c>
      <c r="M2" s="33">
        <v>6</v>
      </c>
      <c r="N2" s="33">
        <v>7</v>
      </c>
      <c r="O2" s="33">
        <v>8</v>
      </c>
      <c r="P2" s="33">
        <v>9</v>
      </c>
      <c r="Q2" s="33">
        <v>10</v>
      </c>
      <c r="R2" s="33">
        <v>11</v>
      </c>
      <c r="S2" s="33">
        <v>12</v>
      </c>
      <c r="T2" s="33">
        <v>13</v>
      </c>
    </row>
    <row r="3" spans="1:20" ht="15.75" customHeight="1" x14ac:dyDescent="0.25">
      <c r="A3" s="46"/>
      <c r="B3" s="46" t="s">
        <v>21</v>
      </c>
      <c r="C3" s="35">
        <f ca="1">SUMIF('3)参加者4)実施体制'!$B$5:$L$54,B3,'3)参加者4)実施体制'!$L$5:$L$54)</f>
        <v>0</v>
      </c>
      <c r="D3" s="24" t="str">
        <f ca="1">IF(C3&gt;0,"※選択してください："&amp;C3&amp;"人　","")</f>
        <v/>
      </c>
      <c r="F3" s="2" t="s">
        <v>70</v>
      </c>
      <c r="G3" s="36" t="str">
        <f>'1)実施機関概要'!C35</f>
        <v>(半角数字 13桁)</v>
      </c>
      <c r="H3" s="33" t="e">
        <f>VALUE(MID($G$3,H$2,1))</f>
        <v>#VALUE!</v>
      </c>
      <c r="I3" s="33" t="str">
        <f>MID($G$3,I$2,1)</f>
        <v>半</v>
      </c>
      <c r="J3" s="33" t="str">
        <f t="shared" ref="J3:T3" si="0">MID($G$3,J$2,1)</f>
        <v>角</v>
      </c>
      <c r="K3" s="33" t="str">
        <f t="shared" si="0"/>
        <v>数</v>
      </c>
      <c r="L3" s="33" t="str">
        <f t="shared" si="0"/>
        <v>字</v>
      </c>
      <c r="M3" s="33" t="str">
        <f t="shared" si="0"/>
        <v xml:space="preserve"> </v>
      </c>
      <c r="N3" s="33" t="str">
        <f t="shared" si="0"/>
        <v>1</v>
      </c>
      <c r="O3" s="33" t="str">
        <f t="shared" si="0"/>
        <v>3</v>
      </c>
      <c r="P3" s="33" t="str">
        <f t="shared" si="0"/>
        <v>桁</v>
      </c>
      <c r="Q3" s="33" t="str">
        <f t="shared" si="0"/>
        <v>)</v>
      </c>
      <c r="R3" s="33" t="str">
        <f t="shared" si="0"/>
        <v/>
      </c>
      <c r="S3" s="33" t="str">
        <f t="shared" si="0"/>
        <v/>
      </c>
      <c r="T3" s="33" t="str">
        <f t="shared" si="0"/>
        <v/>
      </c>
    </row>
    <row r="4" spans="1:20" x14ac:dyDescent="0.25">
      <c r="A4" s="46" t="s">
        <v>150</v>
      </c>
      <c r="B4" s="46" t="s">
        <v>150</v>
      </c>
      <c r="C4" s="35">
        <f ca="1">SUMIF('3)参加者4)実施体制'!$B$5:$L$54,B4,'3)参加者4)実施体制'!$L$5:$L$54)</f>
        <v>0</v>
      </c>
      <c r="D4" s="24" t="str">
        <f ca="1">IF(C4&gt;0,B4&amp;"："&amp;C4&amp;"人","")</f>
        <v/>
      </c>
      <c r="F4" s="2" t="s">
        <v>72</v>
      </c>
      <c r="G4" s="2" t="e">
        <f>I3+K3+M3+O3+Q3+S3</f>
        <v>#VALUE!</v>
      </c>
    </row>
    <row r="5" spans="1:20" x14ac:dyDescent="0.25">
      <c r="A5" s="46" t="s">
        <v>151</v>
      </c>
      <c r="B5" s="26" t="s">
        <v>151</v>
      </c>
      <c r="C5" s="35">
        <f ca="1">SUMIF('3)参加者4)実施体制'!$B$5:$L$54,B5,'3)参加者4)実施体制'!$L$5:$L$54)</f>
        <v>0</v>
      </c>
      <c r="D5" s="46" t="str">
        <f t="shared" ref="D5:D68" ca="1" si="1">IF(C5&gt;0,B5&amp;"："&amp;C5&amp;"人","")</f>
        <v/>
      </c>
      <c r="F5" s="2" t="s">
        <v>71</v>
      </c>
      <c r="G5" s="2" t="e">
        <f>J3+L3+N3+P3+R3+T3</f>
        <v>#VALUE!</v>
      </c>
    </row>
    <row r="6" spans="1:20" x14ac:dyDescent="0.25">
      <c r="A6" s="46" t="s">
        <v>152</v>
      </c>
      <c r="B6" s="26" t="s">
        <v>152</v>
      </c>
      <c r="C6" s="35">
        <f ca="1">SUMIF('3)参加者4)実施体制'!$B$5:$L$54,B6,'3)参加者4)実施体制'!$L$5:$L$54)</f>
        <v>0</v>
      </c>
      <c r="D6" s="46" t="str">
        <f t="shared" ca="1" si="1"/>
        <v/>
      </c>
      <c r="F6" s="2" t="s">
        <v>73</v>
      </c>
      <c r="G6" s="34" t="e">
        <f>IF(MID(TEXT(((G4*2)+G5)/9,"@"),3,1)="",0,MID(TEXT(((G4*2)+G5)/9,"@"),3,1))</f>
        <v>#VALUE!</v>
      </c>
    </row>
    <row r="7" spans="1:20" x14ac:dyDescent="0.25">
      <c r="A7" s="46" t="s">
        <v>153</v>
      </c>
      <c r="B7" s="26" t="s">
        <v>153</v>
      </c>
      <c r="C7" s="35">
        <f ca="1">SUMIF('3)参加者4)実施体制'!$B$5:$L$54,B7,'3)参加者4)実施体制'!$L$5:$L$54)</f>
        <v>0</v>
      </c>
      <c r="D7" s="46" t="str">
        <f t="shared" ca="1" si="1"/>
        <v/>
      </c>
      <c r="F7" s="2" t="s">
        <v>74</v>
      </c>
      <c r="G7" s="2" t="e">
        <f>VALUE(P2-G6)</f>
        <v>#VALUE!</v>
      </c>
    </row>
    <row r="8" spans="1:20" x14ac:dyDescent="0.25">
      <c r="A8" s="46" t="s">
        <v>154</v>
      </c>
      <c r="B8" s="26" t="s">
        <v>357</v>
      </c>
      <c r="C8" s="35">
        <f ca="1">SUMIF('3)参加者4)実施体制'!$B$5:$L$54,B8,'3)参加者4)実施体制'!$L$5:$L$54)</f>
        <v>0</v>
      </c>
      <c r="D8" s="46" t="str">
        <f t="shared" ca="1" si="1"/>
        <v/>
      </c>
      <c r="G8" s="33" t="e">
        <f>IF(VALUE(G7)=0,"",IF(VALUE(G7)=VALUE(H3),"○","×"))</f>
        <v>#VALUE!</v>
      </c>
    </row>
    <row r="9" spans="1:20" x14ac:dyDescent="0.25">
      <c r="A9" s="46" t="s">
        <v>155</v>
      </c>
      <c r="B9" s="26" t="s">
        <v>156</v>
      </c>
      <c r="C9" s="35">
        <f ca="1">SUMIF('3)参加者4)実施体制'!$B$5:$L$54,B9,'3)参加者4)実施体制'!$L$5:$L$54)</f>
        <v>0</v>
      </c>
      <c r="D9" s="46" t="str">
        <f t="shared" ca="1" si="1"/>
        <v/>
      </c>
      <c r="S9" s="2"/>
    </row>
    <row r="10" spans="1:20" x14ac:dyDescent="0.25">
      <c r="A10" s="46" t="s">
        <v>157</v>
      </c>
      <c r="B10" s="26" t="s">
        <v>157</v>
      </c>
      <c r="C10" s="35">
        <f ca="1">SUMIF('3)参加者4)実施体制'!$B$5:$L$54,B10,'3)参加者4)実施体制'!$L$5:$L$54)</f>
        <v>0</v>
      </c>
      <c r="D10" s="46" t="str">
        <f t="shared" ca="1" si="1"/>
        <v/>
      </c>
      <c r="G10" s="93" t="str">
        <f ca="1">_xlfn.TEXTJOIN(",　",TRUE,$D$4:$D$200)</f>
        <v/>
      </c>
    </row>
    <row r="11" spans="1:20" x14ac:dyDescent="0.25">
      <c r="A11" s="46" t="s">
        <v>158</v>
      </c>
      <c r="B11" s="46" t="s">
        <v>158</v>
      </c>
      <c r="C11" s="35">
        <f ca="1">SUMIF('3)参加者4)実施体制'!$B$5:$L$54,B11,'3)参加者4)実施体制'!$L$5:$L$54)</f>
        <v>0</v>
      </c>
      <c r="D11" s="46" t="str">
        <f t="shared" ca="1" si="1"/>
        <v/>
      </c>
    </row>
    <row r="12" spans="1:20" x14ac:dyDescent="0.25">
      <c r="A12" s="46" t="s">
        <v>159</v>
      </c>
      <c r="B12" s="26" t="s">
        <v>159</v>
      </c>
      <c r="C12" s="35">
        <f ca="1">SUMIF('3)参加者4)実施体制'!$B$5:$L$54,B12,'3)参加者4)実施体制'!$L$5:$L$54)</f>
        <v>0</v>
      </c>
      <c r="D12" s="46" t="str">
        <f t="shared" ca="1" si="1"/>
        <v/>
      </c>
      <c r="T12" s="33"/>
    </row>
    <row r="13" spans="1:20" x14ac:dyDescent="0.25">
      <c r="A13" s="46" t="s">
        <v>160</v>
      </c>
      <c r="B13" s="26" t="s">
        <v>160</v>
      </c>
      <c r="C13" s="35">
        <f ca="1">SUMIF('3)参加者4)実施体制'!$B$5:$L$54,B13,'3)参加者4)実施体制'!$L$5:$L$54)</f>
        <v>0</v>
      </c>
      <c r="D13" s="46" t="str">
        <f t="shared" ca="1" si="1"/>
        <v/>
      </c>
      <c r="G13" s="36"/>
      <c r="T13" s="33"/>
    </row>
    <row r="14" spans="1:20" x14ac:dyDescent="0.25">
      <c r="A14" s="46" t="s">
        <v>161</v>
      </c>
      <c r="B14" s="25" t="s">
        <v>161</v>
      </c>
      <c r="C14" s="35">
        <f ca="1">SUMIF('3)参加者4)実施体制'!$B$5:$L$54,B14,'3)参加者4)実施体制'!$L$5:$L$54)</f>
        <v>0</v>
      </c>
      <c r="D14" s="46" t="str">
        <f t="shared" ca="1" si="1"/>
        <v/>
      </c>
    </row>
    <row r="15" spans="1:20" x14ac:dyDescent="0.25">
      <c r="A15" s="46" t="s">
        <v>162</v>
      </c>
      <c r="B15" s="26" t="s">
        <v>162</v>
      </c>
      <c r="C15" s="35">
        <f ca="1">SUMIF('3)参加者4)実施体制'!$B$5:$L$54,B15,'3)参加者4)実施体制'!$L$5:$L$54)</f>
        <v>0</v>
      </c>
      <c r="D15" s="46" t="str">
        <f t="shared" ca="1" si="1"/>
        <v/>
      </c>
    </row>
    <row r="16" spans="1:20" x14ac:dyDescent="0.25">
      <c r="A16" s="46" t="s">
        <v>163</v>
      </c>
      <c r="B16" s="26" t="s">
        <v>163</v>
      </c>
      <c r="C16" s="35">
        <f ca="1">SUMIF('3)参加者4)実施体制'!$B$5:$L$54,B16,'3)参加者4)実施体制'!$L$5:$L$54)</f>
        <v>0</v>
      </c>
      <c r="D16" s="46" t="str">
        <f t="shared" ca="1" si="1"/>
        <v/>
      </c>
      <c r="G16" s="34"/>
    </row>
    <row r="17" spans="1:7" x14ac:dyDescent="0.25">
      <c r="A17" s="46" t="s">
        <v>164</v>
      </c>
      <c r="B17" s="26" t="s">
        <v>164</v>
      </c>
      <c r="C17" s="35">
        <f ca="1">SUMIF('3)参加者4)実施体制'!$B$5:$L$54,B17,'3)参加者4)実施体制'!$L$5:$L$54)</f>
        <v>0</v>
      </c>
      <c r="D17" s="46" t="str">
        <f t="shared" ca="1" si="1"/>
        <v/>
      </c>
    </row>
    <row r="18" spans="1:7" x14ac:dyDescent="0.25">
      <c r="A18" s="46" t="s">
        <v>165</v>
      </c>
      <c r="B18" s="26" t="s">
        <v>165</v>
      </c>
      <c r="C18" s="35">
        <f ca="1">SUMIF('3)参加者4)実施体制'!$B$5:$L$54,B18,'3)参加者4)実施体制'!$L$5:$L$54)</f>
        <v>0</v>
      </c>
      <c r="D18" s="46" t="str">
        <f t="shared" ca="1" si="1"/>
        <v/>
      </c>
      <c r="G18" s="33"/>
    </row>
    <row r="19" spans="1:7" x14ac:dyDescent="0.25">
      <c r="A19" s="46" t="s">
        <v>166</v>
      </c>
      <c r="B19" s="26" t="s">
        <v>166</v>
      </c>
      <c r="C19" s="35">
        <f ca="1">SUMIF('3)参加者4)実施体制'!$B$5:$L$54,B19,'3)参加者4)実施体制'!$L$5:$L$54)</f>
        <v>0</v>
      </c>
      <c r="D19" s="46" t="str">
        <f t="shared" ca="1" si="1"/>
        <v/>
      </c>
    </row>
    <row r="20" spans="1:7" x14ac:dyDescent="0.25">
      <c r="A20" s="46" t="s">
        <v>167</v>
      </c>
      <c r="B20" s="26" t="s">
        <v>167</v>
      </c>
      <c r="C20" s="35">
        <f ca="1">SUMIF('3)参加者4)実施体制'!$B$5:$L$54,B20,'3)参加者4)実施体制'!$L$5:$L$54)</f>
        <v>0</v>
      </c>
      <c r="D20" s="46" t="str">
        <f t="shared" ca="1" si="1"/>
        <v/>
      </c>
    </row>
    <row r="21" spans="1:7" x14ac:dyDescent="0.25">
      <c r="A21" s="46" t="s">
        <v>168</v>
      </c>
      <c r="B21" s="26" t="s">
        <v>168</v>
      </c>
      <c r="C21" s="35">
        <f ca="1">SUMIF('3)参加者4)実施体制'!$B$5:$L$54,B21,'3)参加者4)実施体制'!$L$5:$L$54)</f>
        <v>0</v>
      </c>
      <c r="D21" s="46" t="str">
        <f t="shared" ca="1" si="1"/>
        <v/>
      </c>
    </row>
    <row r="22" spans="1:7" x14ac:dyDescent="0.25">
      <c r="A22" s="46" t="s">
        <v>169</v>
      </c>
      <c r="B22" s="26" t="s">
        <v>169</v>
      </c>
      <c r="C22" s="35">
        <f ca="1">SUMIF('3)参加者4)実施体制'!$B$5:$L$54,B22,'3)参加者4)実施体制'!$L$5:$L$54)</f>
        <v>0</v>
      </c>
      <c r="D22" s="46" t="str">
        <f t="shared" ca="1" si="1"/>
        <v/>
      </c>
    </row>
    <row r="23" spans="1:7" x14ac:dyDescent="0.25">
      <c r="A23" s="46" t="s">
        <v>170</v>
      </c>
      <c r="B23" s="46" t="s">
        <v>170</v>
      </c>
      <c r="C23" s="35">
        <f ca="1">SUMIF('3)参加者4)実施体制'!$B$5:$L$54,B23,'3)参加者4)実施体制'!$L$5:$L$54)</f>
        <v>0</v>
      </c>
      <c r="D23" s="46" t="str">
        <f t="shared" ca="1" si="1"/>
        <v/>
      </c>
    </row>
    <row r="24" spans="1:7" x14ac:dyDescent="0.25">
      <c r="A24" s="46" t="s">
        <v>171</v>
      </c>
      <c r="B24" s="26" t="s">
        <v>171</v>
      </c>
      <c r="C24" s="35">
        <f ca="1">SUMIF('3)参加者4)実施体制'!$B$5:$L$54,B24,'3)参加者4)実施体制'!$L$5:$L$54)</f>
        <v>0</v>
      </c>
      <c r="D24" s="46" t="str">
        <f t="shared" ca="1" si="1"/>
        <v/>
      </c>
    </row>
    <row r="25" spans="1:7" x14ac:dyDescent="0.25">
      <c r="A25" s="46" t="s">
        <v>172</v>
      </c>
      <c r="B25" s="26" t="s">
        <v>172</v>
      </c>
      <c r="C25" s="35">
        <f ca="1">SUMIF('3)参加者4)実施体制'!$B$5:$L$54,B25,'3)参加者4)実施体制'!$L$5:$L$54)</f>
        <v>0</v>
      </c>
      <c r="D25" s="46" t="str">
        <f t="shared" ca="1" si="1"/>
        <v/>
      </c>
    </row>
    <row r="26" spans="1:7" x14ac:dyDescent="0.25">
      <c r="A26" s="46" t="s">
        <v>173</v>
      </c>
      <c r="B26" s="26" t="s">
        <v>173</v>
      </c>
      <c r="C26" s="35">
        <f ca="1">SUMIF('3)参加者4)実施体制'!$B$5:$L$54,B26,'3)参加者4)実施体制'!$L$5:$L$54)</f>
        <v>0</v>
      </c>
      <c r="D26" s="46" t="str">
        <f t="shared" ca="1" si="1"/>
        <v/>
      </c>
    </row>
    <row r="27" spans="1:7" x14ac:dyDescent="0.25">
      <c r="A27" s="46" t="s">
        <v>174</v>
      </c>
      <c r="B27" s="26" t="s">
        <v>174</v>
      </c>
      <c r="C27" s="35">
        <f ca="1">SUMIF('3)参加者4)実施体制'!$B$5:$L$54,B27,'3)参加者4)実施体制'!$L$5:$L$54)</f>
        <v>0</v>
      </c>
      <c r="D27" s="46" t="str">
        <f t="shared" ca="1" si="1"/>
        <v/>
      </c>
    </row>
    <row r="28" spans="1:7" x14ac:dyDescent="0.25">
      <c r="A28" s="46" t="s">
        <v>175</v>
      </c>
      <c r="B28" s="26" t="s">
        <v>176</v>
      </c>
      <c r="C28" s="35">
        <f ca="1">SUMIF('3)参加者4)実施体制'!$B$5:$L$54,B28,'3)参加者4)実施体制'!$L$5:$L$54)</f>
        <v>0</v>
      </c>
      <c r="D28" s="46" t="str">
        <f t="shared" ca="1" si="1"/>
        <v/>
      </c>
    </row>
    <row r="29" spans="1:7" x14ac:dyDescent="0.25">
      <c r="A29" s="46" t="s">
        <v>177</v>
      </c>
      <c r="B29" s="26" t="s">
        <v>177</v>
      </c>
      <c r="C29" s="35">
        <f ca="1">SUMIF('3)参加者4)実施体制'!$B$5:$L$54,B29,'3)参加者4)実施体制'!$L$5:$L$54)</f>
        <v>0</v>
      </c>
      <c r="D29" s="46" t="str">
        <f t="shared" ca="1" si="1"/>
        <v/>
      </c>
    </row>
    <row r="30" spans="1:7" x14ac:dyDescent="0.25">
      <c r="A30" s="46" t="s">
        <v>178</v>
      </c>
      <c r="B30" s="25" t="s">
        <v>178</v>
      </c>
      <c r="C30" s="35">
        <f ca="1">SUMIF('3)参加者4)実施体制'!$B$5:$L$54,B30,'3)参加者4)実施体制'!$L$5:$L$54)</f>
        <v>0</v>
      </c>
      <c r="D30" s="46" t="str">
        <f t="shared" ca="1" si="1"/>
        <v/>
      </c>
    </row>
    <row r="31" spans="1:7" x14ac:dyDescent="0.25">
      <c r="A31" s="46" t="s">
        <v>179</v>
      </c>
      <c r="B31" s="26" t="s">
        <v>179</v>
      </c>
      <c r="C31" s="35">
        <f ca="1">SUMIF('3)参加者4)実施体制'!$B$5:$L$54,B31,'3)参加者4)実施体制'!$L$5:$L$54)</f>
        <v>0</v>
      </c>
      <c r="D31" s="46" t="str">
        <f t="shared" ca="1" si="1"/>
        <v/>
      </c>
    </row>
    <row r="32" spans="1:7" x14ac:dyDescent="0.25">
      <c r="A32" s="46" t="s">
        <v>180</v>
      </c>
      <c r="B32" s="26" t="s">
        <v>180</v>
      </c>
      <c r="C32" s="35">
        <f ca="1">SUMIF('3)参加者4)実施体制'!$B$5:$L$54,B32,'3)参加者4)実施体制'!$L$5:$L$54)</f>
        <v>0</v>
      </c>
      <c r="D32" s="46" t="str">
        <f t="shared" ca="1" si="1"/>
        <v/>
      </c>
    </row>
    <row r="33" spans="1:4" x14ac:dyDescent="0.25">
      <c r="A33" s="46" t="s">
        <v>181</v>
      </c>
      <c r="B33" s="26" t="s">
        <v>181</v>
      </c>
      <c r="C33" s="35">
        <f ca="1">SUMIF('3)参加者4)実施体制'!$B$5:$L$54,B33,'3)参加者4)実施体制'!$L$5:$L$54)</f>
        <v>0</v>
      </c>
      <c r="D33" s="46" t="str">
        <f t="shared" ca="1" si="1"/>
        <v/>
      </c>
    </row>
    <row r="34" spans="1:4" x14ac:dyDescent="0.25">
      <c r="A34" s="46" t="s">
        <v>182</v>
      </c>
      <c r="B34" s="26" t="s">
        <v>182</v>
      </c>
      <c r="C34" s="35">
        <f ca="1">SUMIF('3)参加者4)実施体制'!$B$5:$L$54,B34,'3)参加者4)実施体制'!$L$5:$L$54)</f>
        <v>0</v>
      </c>
      <c r="D34" s="46" t="str">
        <f t="shared" ca="1" si="1"/>
        <v/>
      </c>
    </row>
    <row r="35" spans="1:4" x14ac:dyDescent="0.25">
      <c r="A35" s="46" t="s">
        <v>183</v>
      </c>
      <c r="B35" s="46" t="s">
        <v>183</v>
      </c>
      <c r="C35" s="35">
        <f ca="1">SUMIF('3)参加者4)実施体制'!$B$5:$L$54,B35,'3)参加者4)実施体制'!$L$5:$L$54)</f>
        <v>0</v>
      </c>
      <c r="D35" s="46" t="str">
        <f t="shared" ca="1" si="1"/>
        <v/>
      </c>
    </row>
    <row r="36" spans="1:4" x14ac:dyDescent="0.25">
      <c r="A36" s="46" t="s">
        <v>184</v>
      </c>
      <c r="B36" s="26" t="s">
        <v>184</v>
      </c>
      <c r="C36" s="35">
        <f ca="1">SUMIF('3)参加者4)実施体制'!$B$5:$L$54,B36,'3)参加者4)実施体制'!$L$5:$L$54)</f>
        <v>0</v>
      </c>
      <c r="D36" s="46" t="str">
        <f t="shared" ca="1" si="1"/>
        <v/>
      </c>
    </row>
    <row r="37" spans="1:4" x14ac:dyDescent="0.25">
      <c r="A37" s="46" t="s">
        <v>185</v>
      </c>
      <c r="B37" s="26" t="s">
        <v>185</v>
      </c>
      <c r="C37" s="35">
        <f ca="1">SUMIF('3)参加者4)実施体制'!$B$5:$L$54,B37,'3)参加者4)実施体制'!$L$5:$L$54)</f>
        <v>0</v>
      </c>
      <c r="D37" s="46" t="str">
        <f t="shared" ca="1" si="1"/>
        <v/>
      </c>
    </row>
    <row r="38" spans="1:4" x14ac:dyDescent="0.25">
      <c r="A38" s="46" t="s">
        <v>186</v>
      </c>
      <c r="B38" s="46" t="s">
        <v>186</v>
      </c>
      <c r="C38" s="35">
        <f ca="1">SUMIF('3)参加者4)実施体制'!$B$5:$L$54,B38,'3)参加者4)実施体制'!$L$5:$L$54)</f>
        <v>0</v>
      </c>
      <c r="D38" s="46" t="str">
        <f t="shared" ca="1" si="1"/>
        <v/>
      </c>
    </row>
    <row r="39" spans="1:4" x14ac:dyDescent="0.25">
      <c r="A39" s="46" t="s">
        <v>187</v>
      </c>
      <c r="B39" s="26" t="s">
        <v>187</v>
      </c>
      <c r="C39" s="35">
        <f ca="1">SUMIF('3)参加者4)実施体制'!$B$5:$L$54,B39,'3)参加者4)実施体制'!$L$5:$L$54)</f>
        <v>0</v>
      </c>
      <c r="D39" s="46" t="str">
        <f t="shared" ca="1" si="1"/>
        <v/>
      </c>
    </row>
    <row r="40" spans="1:4" x14ac:dyDescent="0.25">
      <c r="A40" s="46" t="s">
        <v>188</v>
      </c>
      <c r="B40" s="26" t="s">
        <v>188</v>
      </c>
      <c r="C40" s="35">
        <f ca="1">SUMIF('3)参加者4)実施体制'!$B$5:$L$54,B40,'3)参加者4)実施体制'!$L$5:$L$54)</f>
        <v>0</v>
      </c>
      <c r="D40" s="46" t="str">
        <f t="shared" ca="1" si="1"/>
        <v/>
      </c>
    </row>
    <row r="41" spans="1:4" x14ac:dyDescent="0.25">
      <c r="A41" s="46" t="s">
        <v>189</v>
      </c>
      <c r="B41" s="26" t="s">
        <v>189</v>
      </c>
      <c r="C41" s="35">
        <f ca="1">SUMIF('3)参加者4)実施体制'!$B$5:$L$54,B41,'3)参加者4)実施体制'!$L$5:$L$54)</f>
        <v>0</v>
      </c>
      <c r="D41" s="46" t="str">
        <f t="shared" ca="1" si="1"/>
        <v/>
      </c>
    </row>
    <row r="42" spans="1:4" x14ac:dyDescent="0.25">
      <c r="A42" s="46" t="s">
        <v>190</v>
      </c>
      <c r="B42" s="26" t="s">
        <v>190</v>
      </c>
      <c r="C42" s="35">
        <f ca="1">SUMIF('3)参加者4)実施体制'!$B$5:$L$54,B42,'3)参加者4)実施体制'!$L$5:$L$54)</f>
        <v>0</v>
      </c>
      <c r="D42" s="46" t="str">
        <f t="shared" ca="1" si="1"/>
        <v/>
      </c>
    </row>
    <row r="43" spans="1:4" x14ac:dyDescent="0.25">
      <c r="A43" s="46" t="s">
        <v>191</v>
      </c>
      <c r="B43" s="26" t="s">
        <v>191</v>
      </c>
      <c r="C43" s="35">
        <f ca="1">SUMIF('3)参加者4)実施体制'!$B$5:$L$54,B43,'3)参加者4)実施体制'!$L$5:$L$54)</f>
        <v>0</v>
      </c>
      <c r="D43" s="46" t="str">
        <f t="shared" ca="1" si="1"/>
        <v/>
      </c>
    </row>
    <row r="44" spans="1:4" x14ac:dyDescent="0.25">
      <c r="A44" s="46" t="s">
        <v>192</v>
      </c>
      <c r="B44" s="26" t="s">
        <v>192</v>
      </c>
      <c r="C44" s="35">
        <f ca="1">SUMIF('3)参加者4)実施体制'!$B$5:$L$54,B44,'3)参加者4)実施体制'!$L$5:$L$54)</f>
        <v>0</v>
      </c>
      <c r="D44" s="46" t="str">
        <f t="shared" ca="1" si="1"/>
        <v/>
      </c>
    </row>
    <row r="45" spans="1:4" x14ac:dyDescent="0.25">
      <c r="A45" s="46" t="s">
        <v>193</v>
      </c>
      <c r="B45" s="26" t="s">
        <v>193</v>
      </c>
      <c r="C45" s="35">
        <f ca="1">SUMIF('3)参加者4)実施体制'!$B$5:$L$54,B45,'3)参加者4)実施体制'!$L$5:$L$54)</f>
        <v>0</v>
      </c>
      <c r="D45" s="46" t="str">
        <f t="shared" ca="1" si="1"/>
        <v/>
      </c>
    </row>
    <row r="46" spans="1:4" x14ac:dyDescent="0.25">
      <c r="A46" s="46" t="s">
        <v>194</v>
      </c>
      <c r="B46" s="26" t="s">
        <v>194</v>
      </c>
      <c r="C46" s="35">
        <f ca="1">SUMIF('3)参加者4)実施体制'!$B$5:$L$54,B46,'3)参加者4)実施体制'!$L$5:$L$54)</f>
        <v>0</v>
      </c>
      <c r="D46" s="46" t="str">
        <f t="shared" ca="1" si="1"/>
        <v/>
      </c>
    </row>
    <row r="47" spans="1:4" x14ac:dyDescent="0.25">
      <c r="A47" s="46" t="s">
        <v>195</v>
      </c>
      <c r="B47" s="26" t="s">
        <v>195</v>
      </c>
      <c r="C47" s="35">
        <f ca="1">SUMIF('3)参加者4)実施体制'!$B$5:$L$54,B47,'3)参加者4)実施体制'!$L$5:$L$54)</f>
        <v>0</v>
      </c>
      <c r="D47" s="46" t="str">
        <f t="shared" ca="1" si="1"/>
        <v/>
      </c>
    </row>
    <row r="48" spans="1:4" x14ac:dyDescent="0.25">
      <c r="A48" s="46" t="s">
        <v>350</v>
      </c>
      <c r="B48" s="26" t="s">
        <v>358</v>
      </c>
      <c r="C48" s="35">
        <f ca="1">SUMIF('3)参加者4)実施体制'!$B$5:$L$54,B48,'3)参加者4)実施体制'!$L$5:$L$54)</f>
        <v>0</v>
      </c>
      <c r="D48" s="46" t="str">
        <f t="shared" ca="1" si="1"/>
        <v/>
      </c>
    </row>
    <row r="49" spans="1:10" x14ac:dyDescent="0.25">
      <c r="A49" s="46" t="s">
        <v>196</v>
      </c>
      <c r="B49" s="26" t="s">
        <v>196</v>
      </c>
      <c r="C49" s="35">
        <f ca="1">SUMIF('3)参加者4)実施体制'!$B$5:$L$54,B49,'3)参加者4)実施体制'!$L$5:$L$54)</f>
        <v>0</v>
      </c>
      <c r="D49" s="46" t="str">
        <f t="shared" ca="1" si="1"/>
        <v/>
      </c>
    </row>
    <row r="50" spans="1:10" x14ac:dyDescent="0.25">
      <c r="A50" s="46" t="s">
        <v>197</v>
      </c>
      <c r="B50" s="26" t="s">
        <v>197</v>
      </c>
      <c r="C50" s="35">
        <f ca="1">SUMIF('3)参加者4)実施体制'!$B$5:$L$54,B50,'3)参加者4)実施体制'!$L$5:$L$54)</f>
        <v>0</v>
      </c>
      <c r="D50" s="46" t="str">
        <f t="shared" ca="1" si="1"/>
        <v/>
      </c>
    </row>
    <row r="51" spans="1:10" x14ac:dyDescent="0.25">
      <c r="A51" s="46" t="s">
        <v>198</v>
      </c>
      <c r="B51" s="26" t="s">
        <v>199</v>
      </c>
      <c r="C51" s="35">
        <f ca="1">SUMIF('3)参加者4)実施体制'!$B$5:$L$54,B51,'3)参加者4)実施体制'!$L$5:$L$54)</f>
        <v>0</v>
      </c>
      <c r="D51" s="46" t="str">
        <f t="shared" ca="1" si="1"/>
        <v/>
      </c>
      <c r="F51" s="12"/>
      <c r="G51" s="12"/>
      <c r="H51" s="47"/>
      <c r="I51" s="47"/>
      <c r="J51" s="47"/>
    </row>
    <row r="52" spans="1:10" x14ac:dyDescent="0.25">
      <c r="A52" s="46" t="s">
        <v>200</v>
      </c>
      <c r="B52" s="26" t="s">
        <v>200</v>
      </c>
      <c r="C52" s="35">
        <f ca="1">SUMIF('3)参加者4)実施体制'!$B$5:$L$54,B52,'3)参加者4)実施体制'!$L$5:$L$54)</f>
        <v>0</v>
      </c>
      <c r="D52" s="46" t="str">
        <f t="shared" ca="1" si="1"/>
        <v/>
      </c>
      <c r="F52" s="12"/>
      <c r="G52" s="12"/>
      <c r="H52" s="47"/>
      <c r="I52" s="47"/>
      <c r="J52" s="47"/>
    </row>
    <row r="53" spans="1:10" x14ac:dyDescent="0.25">
      <c r="A53" s="46" t="s">
        <v>201</v>
      </c>
      <c r="B53" s="26" t="s">
        <v>201</v>
      </c>
      <c r="C53" s="35">
        <f ca="1">SUMIF('3)参加者4)実施体制'!$B$5:$L$54,B53,'3)参加者4)実施体制'!$L$5:$L$54)</f>
        <v>0</v>
      </c>
      <c r="D53" s="46" t="str">
        <f t="shared" ca="1" si="1"/>
        <v/>
      </c>
      <c r="F53" s="12"/>
      <c r="G53" s="12"/>
      <c r="H53" s="47"/>
      <c r="I53" s="47"/>
      <c r="J53" s="47"/>
    </row>
    <row r="54" spans="1:10" x14ac:dyDescent="0.25">
      <c r="A54" s="46" t="s">
        <v>202</v>
      </c>
      <c r="B54" s="26" t="s">
        <v>202</v>
      </c>
      <c r="C54" s="35">
        <f ca="1">SUMIF('3)参加者4)実施体制'!$B$5:$L$54,B54,'3)参加者4)実施体制'!$L$5:$L$54)</f>
        <v>0</v>
      </c>
      <c r="D54" s="46" t="str">
        <f t="shared" ca="1" si="1"/>
        <v/>
      </c>
      <c r="F54" s="12"/>
      <c r="G54" s="12"/>
      <c r="H54" s="47"/>
      <c r="I54" s="47"/>
      <c r="J54" s="47"/>
    </row>
    <row r="55" spans="1:10" x14ac:dyDescent="0.25">
      <c r="A55" s="46" t="s">
        <v>203</v>
      </c>
      <c r="B55" s="26" t="s">
        <v>203</v>
      </c>
      <c r="C55" s="35">
        <f ca="1">SUMIF('3)参加者4)実施体制'!$B$5:$L$54,B55,'3)参加者4)実施体制'!$L$5:$L$54)</f>
        <v>0</v>
      </c>
      <c r="D55" s="46" t="str">
        <f t="shared" ca="1" si="1"/>
        <v/>
      </c>
      <c r="F55" s="12"/>
      <c r="G55" s="12"/>
      <c r="H55" s="47"/>
      <c r="I55" s="47"/>
      <c r="J55" s="47"/>
    </row>
    <row r="56" spans="1:10" x14ac:dyDescent="0.25">
      <c r="A56" s="46" t="s">
        <v>204</v>
      </c>
      <c r="B56" s="26" t="s">
        <v>204</v>
      </c>
      <c r="C56" s="35">
        <f ca="1">SUMIF('3)参加者4)実施体制'!$B$5:$L$54,B56,'3)参加者4)実施体制'!$L$5:$L$54)</f>
        <v>0</v>
      </c>
      <c r="D56" s="46" t="str">
        <f t="shared" ca="1" si="1"/>
        <v/>
      </c>
      <c r="F56" s="12"/>
      <c r="G56" s="12"/>
      <c r="H56" s="47"/>
      <c r="I56" s="47"/>
      <c r="J56" s="47"/>
    </row>
    <row r="57" spans="1:10" x14ac:dyDescent="0.25">
      <c r="A57" s="46" t="s">
        <v>205</v>
      </c>
      <c r="B57" s="26" t="s">
        <v>205</v>
      </c>
      <c r="C57" s="35">
        <f ca="1">SUMIF('3)参加者4)実施体制'!$B$5:$L$54,B57,'3)参加者4)実施体制'!$L$5:$L$54)</f>
        <v>0</v>
      </c>
      <c r="D57" s="46" t="str">
        <f t="shared" ca="1" si="1"/>
        <v/>
      </c>
    </row>
    <row r="58" spans="1:10" x14ac:dyDescent="0.25">
      <c r="A58" s="46" t="s">
        <v>206</v>
      </c>
      <c r="B58" s="26" t="s">
        <v>206</v>
      </c>
      <c r="C58" s="35">
        <f ca="1">SUMIF('3)参加者4)実施体制'!$B$5:$L$54,B58,'3)参加者4)実施体制'!$L$5:$L$54)</f>
        <v>0</v>
      </c>
      <c r="D58" s="46" t="str">
        <f t="shared" ca="1" si="1"/>
        <v/>
      </c>
    </row>
    <row r="59" spans="1:10" x14ac:dyDescent="0.25">
      <c r="A59" s="46" t="s">
        <v>207</v>
      </c>
      <c r="B59" s="26" t="s">
        <v>207</v>
      </c>
      <c r="C59" s="35">
        <f ca="1">SUMIF('3)参加者4)実施体制'!$B$5:$L$54,B59,'3)参加者4)実施体制'!$L$5:$L$54)</f>
        <v>0</v>
      </c>
      <c r="D59" s="46" t="str">
        <f t="shared" ca="1" si="1"/>
        <v/>
      </c>
    </row>
    <row r="60" spans="1:10" x14ac:dyDescent="0.25">
      <c r="A60" s="46" t="s">
        <v>208</v>
      </c>
      <c r="B60" s="26" t="s">
        <v>208</v>
      </c>
      <c r="C60" s="35">
        <f ca="1">SUMIF('3)参加者4)実施体制'!$B$5:$L$54,B60,'3)参加者4)実施体制'!$L$5:$L$54)</f>
        <v>0</v>
      </c>
      <c r="D60" s="46" t="str">
        <f t="shared" ca="1" si="1"/>
        <v/>
      </c>
    </row>
    <row r="61" spans="1:10" x14ac:dyDescent="0.25">
      <c r="A61" s="46" t="s">
        <v>351</v>
      </c>
      <c r="B61" s="26" t="s">
        <v>209</v>
      </c>
      <c r="C61" s="35">
        <f ca="1">SUMIF('3)参加者4)実施体制'!$B$5:$L$54,B61,'3)参加者4)実施体制'!$L$5:$L$54)</f>
        <v>0</v>
      </c>
      <c r="D61" s="46" t="str">
        <f t="shared" ca="1" si="1"/>
        <v/>
      </c>
    </row>
    <row r="62" spans="1:10" x14ac:dyDescent="0.25">
      <c r="A62" s="46" t="s">
        <v>210</v>
      </c>
      <c r="B62" s="26" t="s">
        <v>210</v>
      </c>
      <c r="C62" s="35">
        <f ca="1">SUMIF('3)参加者4)実施体制'!$B$5:$L$54,B62,'3)参加者4)実施体制'!$L$5:$L$54)</f>
        <v>0</v>
      </c>
      <c r="D62" s="46" t="str">
        <f t="shared" ca="1" si="1"/>
        <v/>
      </c>
    </row>
    <row r="63" spans="1:10" x14ac:dyDescent="0.25">
      <c r="A63" s="46" t="s">
        <v>211</v>
      </c>
      <c r="B63" s="26" t="s">
        <v>211</v>
      </c>
      <c r="C63" s="35">
        <f ca="1">SUMIF('3)参加者4)実施体制'!$B$5:$L$54,B63,'3)参加者4)実施体制'!$L$5:$L$54)</f>
        <v>0</v>
      </c>
      <c r="D63" s="46" t="str">
        <f t="shared" ca="1" si="1"/>
        <v/>
      </c>
    </row>
    <row r="64" spans="1:10" x14ac:dyDescent="0.25">
      <c r="A64" s="46" t="s">
        <v>212</v>
      </c>
      <c r="B64" s="26" t="s">
        <v>212</v>
      </c>
      <c r="C64" s="35">
        <f ca="1">SUMIF('3)参加者4)実施体制'!$B$5:$L$54,B64,'3)参加者4)実施体制'!$L$5:$L$54)</f>
        <v>0</v>
      </c>
      <c r="D64" s="46" t="str">
        <f t="shared" ca="1" si="1"/>
        <v/>
      </c>
    </row>
    <row r="65" spans="1:4" x14ac:dyDescent="0.25">
      <c r="A65" s="46" t="s">
        <v>213</v>
      </c>
      <c r="B65" s="26" t="s">
        <v>213</v>
      </c>
      <c r="C65" s="35">
        <f ca="1">SUMIF('3)参加者4)実施体制'!$B$5:$L$54,B65,'3)参加者4)実施体制'!$L$5:$L$54)</f>
        <v>0</v>
      </c>
      <c r="D65" s="46" t="str">
        <f t="shared" ca="1" si="1"/>
        <v/>
      </c>
    </row>
    <row r="66" spans="1:4" x14ac:dyDescent="0.25">
      <c r="A66" s="46" t="s">
        <v>214</v>
      </c>
      <c r="B66" s="26" t="s">
        <v>214</v>
      </c>
      <c r="C66" s="35">
        <f ca="1">SUMIF('3)参加者4)実施体制'!$B$5:$L$54,B66,'3)参加者4)実施体制'!$L$5:$L$54)</f>
        <v>0</v>
      </c>
      <c r="D66" s="46" t="str">
        <f t="shared" ca="1" si="1"/>
        <v/>
      </c>
    </row>
    <row r="67" spans="1:4" x14ac:dyDescent="0.25">
      <c r="A67" s="46" t="s">
        <v>215</v>
      </c>
      <c r="B67" s="26" t="s">
        <v>215</v>
      </c>
      <c r="C67" s="35">
        <f ca="1">SUMIF('3)参加者4)実施体制'!$B$5:$L$54,B67,'3)参加者4)実施体制'!$L$5:$L$54)</f>
        <v>0</v>
      </c>
      <c r="D67" s="46" t="str">
        <f t="shared" ca="1" si="1"/>
        <v/>
      </c>
    </row>
    <row r="68" spans="1:4" x14ac:dyDescent="0.25">
      <c r="A68" s="46" t="s">
        <v>216</v>
      </c>
      <c r="B68" s="26" t="s">
        <v>216</v>
      </c>
      <c r="C68" s="35">
        <f ca="1">SUMIF('3)参加者4)実施体制'!$B$5:$L$54,B68,'3)参加者4)実施体制'!$L$5:$L$54)</f>
        <v>0</v>
      </c>
      <c r="D68" s="46" t="str">
        <f t="shared" ca="1" si="1"/>
        <v/>
      </c>
    </row>
    <row r="69" spans="1:4" x14ac:dyDescent="0.25">
      <c r="A69" s="46" t="s">
        <v>217</v>
      </c>
      <c r="B69" s="26" t="s">
        <v>217</v>
      </c>
      <c r="C69" s="35">
        <f ca="1">SUMIF('3)参加者4)実施体制'!$B$5:$L$54,B69,'3)参加者4)実施体制'!$L$5:$L$54)</f>
        <v>0</v>
      </c>
      <c r="D69" s="46" t="str">
        <f t="shared" ref="D69:D132" ca="1" si="2">IF(C69&gt;0,B69&amp;"："&amp;C69&amp;"人","")</f>
        <v/>
      </c>
    </row>
    <row r="70" spans="1:4" x14ac:dyDescent="0.25">
      <c r="A70" s="46" t="s">
        <v>218</v>
      </c>
      <c r="B70" s="26" t="s">
        <v>219</v>
      </c>
      <c r="C70" s="35">
        <f ca="1">SUMIF('3)参加者4)実施体制'!$B$5:$L$54,B70,'3)参加者4)実施体制'!$L$5:$L$54)</f>
        <v>0</v>
      </c>
      <c r="D70" s="46" t="str">
        <f t="shared" ca="1" si="2"/>
        <v/>
      </c>
    </row>
    <row r="71" spans="1:4" x14ac:dyDescent="0.25">
      <c r="A71" s="46" t="s">
        <v>220</v>
      </c>
      <c r="B71" s="26" t="s">
        <v>221</v>
      </c>
      <c r="C71" s="35">
        <f ca="1">SUMIF('3)参加者4)実施体制'!$B$5:$L$54,B71,'3)参加者4)実施体制'!$L$5:$L$54)</f>
        <v>0</v>
      </c>
      <c r="D71" s="46" t="str">
        <f t="shared" ca="1" si="2"/>
        <v/>
      </c>
    </row>
    <row r="72" spans="1:4" x14ac:dyDescent="0.25">
      <c r="A72" s="46" t="s">
        <v>222</v>
      </c>
      <c r="B72" s="26" t="s">
        <v>222</v>
      </c>
      <c r="C72" s="35">
        <f ca="1">SUMIF('3)参加者4)実施体制'!$B$5:$L$54,B72,'3)参加者4)実施体制'!$L$5:$L$54)</f>
        <v>0</v>
      </c>
      <c r="D72" s="46" t="str">
        <f t="shared" ca="1" si="2"/>
        <v/>
      </c>
    </row>
    <row r="73" spans="1:4" x14ac:dyDescent="0.25">
      <c r="A73" s="46" t="s">
        <v>223</v>
      </c>
      <c r="B73" s="26" t="s">
        <v>223</v>
      </c>
      <c r="C73" s="35">
        <f ca="1">SUMIF('3)参加者4)実施体制'!$B$5:$L$54,B73,'3)参加者4)実施体制'!$L$5:$L$54)</f>
        <v>0</v>
      </c>
      <c r="D73" s="46" t="str">
        <f t="shared" ca="1" si="2"/>
        <v/>
      </c>
    </row>
    <row r="74" spans="1:4" x14ac:dyDescent="0.25">
      <c r="A74" s="46" t="s">
        <v>224</v>
      </c>
      <c r="B74" s="26" t="s">
        <v>224</v>
      </c>
      <c r="C74" s="35">
        <f ca="1">SUMIF('3)参加者4)実施体制'!$B$5:$L$54,B74,'3)参加者4)実施体制'!$L$5:$L$54)</f>
        <v>0</v>
      </c>
      <c r="D74" s="46" t="str">
        <f t="shared" ca="1" si="2"/>
        <v/>
      </c>
    </row>
    <row r="75" spans="1:4" x14ac:dyDescent="0.25">
      <c r="A75" s="46" t="s">
        <v>225</v>
      </c>
      <c r="B75" s="26" t="s">
        <v>225</v>
      </c>
      <c r="C75" s="35">
        <f ca="1">SUMIF('3)参加者4)実施体制'!$B$5:$L$54,B75,'3)参加者4)実施体制'!$L$5:$L$54)</f>
        <v>0</v>
      </c>
      <c r="D75" s="46" t="str">
        <f t="shared" ca="1" si="2"/>
        <v/>
      </c>
    </row>
    <row r="76" spans="1:4" x14ac:dyDescent="0.25">
      <c r="A76" s="46" t="s">
        <v>226</v>
      </c>
      <c r="B76" s="26" t="s">
        <v>226</v>
      </c>
      <c r="C76" s="35">
        <f ca="1">SUMIF('3)参加者4)実施体制'!$B$5:$L$54,B76,'3)参加者4)実施体制'!$L$5:$L$54)</f>
        <v>0</v>
      </c>
      <c r="D76" s="46" t="str">
        <f t="shared" ca="1" si="2"/>
        <v/>
      </c>
    </row>
    <row r="77" spans="1:4" x14ac:dyDescent="0.25">
      <c r="A77" s="46" t="s">
        <v>227</v>
      </c>
      <c r="B77" s="26" t="s">
        <v>227</v>
      </c>
      <c r="C77" s="35">
        <f ca="1">SUMIF('3)参加者4)実施体制'!$B$5:$L$54,B77,'3)参加者4)実施体制'!$L$5:$L$54)</f>
        <v>0</v>
      </c>
      <c r="D77" s="46" t="str">
        <f t="shared" ca="1" si="2"/>
        <v/>
      </c>
    </row>
    <row r="78" spans="1:4" x14ac:dyDescent="0.25">
      <c r="A78" s="46" t="s">
        <v>228</v>
      </c>
      <c r="B78" s="26" t="s">
        <v>228</v>
      </c>
      <c r="C78" s="35">
        <f ca="1">SUMIF('3)参加者4)実施体制'!$B$5:$L$54,B78,'3)参加者4)実施体制'!$L$5:$L$54)</f>
        <v>0</v>
      </c>
      <c r="D78" s="46" t="str">
        <f t="shared" ca="1" si="2"/>
        <v/>
      </c>
    </row>
    <row r="79" spans="1:4" x14ac:dyDescent="0.25">
      <c r="A79" s="46" t="s">
        <v>229</v>
      </c>
      <c r="B79" s="26" t="s">
        <v>229</v>
      </c>
      <c r="C79" s="35">
        <f ca="1">SUMIF('3)参加者4)実施体制'!$B$5:$L$54,B79,'3)参加者4)実施体制'!$L$5:$L$54)</f>
        <v>0</v>
      </c>
      <c r="D79" s="46" t="str">
        <f t="shared" ca="1" si="2"/>
        <v/>
      </c>
    </row>
    <row r="80" spans="1:4" x14ac:dyDescent="0.25">
      <c r="A80" s="46" t="s">
        <v>230</v>
      </c>
      <c r="B80" s="26" t="s">
        <v>230</v>
      </c>
      <c r="C80" s="35">
        <f ca="1">SUMIF('3)参加者4)実施体制'!$B$5:$L$54,B80,'3)参加者4)実施体制'!$L$5:$L$54)</f>
        <v>0</v>
      </c>
      <c r="D80" s="46" t="str">
        <f t="shared" ca="1" si="2"/>
        <v/>
      </c>
    </row>
    <row r="81" spans="1:4" x14ac:dyDescent="0.25">
      <c r="A81" s="46" t="s">
        <v>231</v>
      </c>
      <c r="B81" s="26" t="s">
        <v>231</v>
      </c>
      <c r="C81" s="35">
        <f ca="1">SUMIF('3)参加者4)実施体制'!$B$5:$L$54,B81,'3)参加者4)実施体制'!$L$5:$L$54)</f>
        <v>0</v>
      </c>
      <c r="D81" s="46" t="str">
        <f t="shared" ca="1" si="2"/>
        <v/>
      </c>
    </row>
    <row r="82" spans="1:4" x14ac:dyDescent="0.25">
      <c r="A82" s="46" t="s">
        <v>232</v>
      </c>
      <c r="B82" s="26" t="s">
        <v>232</v>
      </c>
      <c r="C82" s="35">
        <f ca="1">SUMIF('3)参加者4)実施体制'!$B$5:$L$54,B82,'3)参加者4)実施体制'!$L$5:$L$54)</f>
        <v>0</v>
      </c>
      <c r="D82" s="46" t="str">
        <f t="shared" ca="1" si="2"/>
        <v/>
      </c>
    </row>
    <row r="83" spans="1:4" x14ac:dyDescent="0.25">
      <c r="A83" s="46" t="s">
        <v>233</v>
      </c>
      <c r="B83" s="26" t="s">
        <v>233</v>
      </c>
      <c r="C83" s="35">
        <f ca="1">SUMIF('3)参加者4)実施体制'!$B$5:$L$54,B83,'3)参加者4)実施体制'!$L$5:$L$54)</f>
        <v>0</v>
      </c>
      <c r="D83" s="46" t="str">
        <f t="shared" ca="1" si="2"/>
        <v/>
      </c>
    </row>
    <row r="84" spans="1:4" x14ac:dyDescent="0.25">
      <c r="A84" s="46" t="s">
        <v>234</v>
      </c>
      <c r="B84" s="26" t="s">
        <v>234</v>
      </c>
      <c r="C84" s="35">
        <f ca="1">SUMIF('3)参加者4)実施体制'!$B$5:$L$54,B84,'3)参加者4)実施体制'!$L$5:$L$54)</f>
        <v>0</v>
      </c>
      <c r="D84" s="46" t="str">
        <f t="shared" ca="1" si="2"/>
        <v/>
      </c>
    </row>
    <row r="85" spans="1:4" x14ac:dyDescent="0.25">
      <c r="A85" s="46" t="s">
        <v>235</v>
      </c>
      <c r="B85" s="26" t="s">
        <v>235</v>
      </c>
      <c r="C85" s="35">
        <f ca="1">SUMIF('3)参加者4)実施体制'!$B$5:$L$54,B85,'3)参加者4)実施体制'!$L$5:$L$54)</f>
        <v>0</v>
      </c>
      <c r="D85" s="46" t="str">
        <f t="shared" ca="1" si="2"/>
        <v/>
      </c>
    </row>
    <row r="86" spans="1:4" x14ac:dyDescent="0.25">
      <c r="A86" s="46" t="s">
        <v>236</v>
      </c>
      <c r="B86" s="26" t="s">
        <v>236</v>
      </c>
      <c r="C86" s="35">
        <f ca="1">SUMIF('3)参加者4)実施体制'!$B$5:$L$54,B86,'3)参加者4)実施体制'!$L$5:$L$54)</f>
        <v>0</v>
      </c>
      <c r="D86" s="46" t="str">
        <f t="shared" ca="1" si="2"/>
        <v/>
      </c>
    </row>
    <row r="87" spans="1:4" x14ac:dyDescent="0.25">
      <c r="A87" s="46" t="s">
        <v>237</v>
      </c>
      <c r="B87" s="26" t="s">
        <v>237</v>
      </c>
      <c r="C87" s="35">
        <f ca="1">SUMIF('3)参加者4)実施体制'!$B$5:$L$54,B87,'3)参加者4)実施体制'!$L$5:$L$54)</f>
        <v>0</v>
      </c>
      <c r="D87" s="46" t="str">
        <f t="shared" ca="1" si="2"/>
        <v/>
      </c>
    </row>
    <row r="88" spans="1:4" x14ac:dyDescent="0.25">
      <c r="A88" s="46" t="s">
        <v>238</v>
      </c>
      <c r="B88" s="26" t="s">
        <v>238</v>
      </c>
      <c r="C88" s="35">
        <f ca="1">SUMIF('3)参加者4)実施体制'!$B$5:$L$54,B88,'3)参加者4)実施体制'!$L$5:$L$54)</f>
        <v>0</v>
      </c>
      <c r="D88" s="46" t="str">
        <f t="shared" ca="1" si="2"/>
        <v/>
      </c>
    </row>
    <row r="89" spans="1:4" x14ac:dyDescent="0.25">
      <c r="A89" s="46" t="s">
        <v>239</v>
      </c>
      <c r="B89" s="26" t="s">
        <v>239</v>
      </c>
      <c r="C89" s="35">
        <f ca="1">SUMIF('3)参加者4)実施体制'!$B$5:$L$54,B89,'3)参加者4)実施体制'!$L$5:$L$54)</f>
        <v>0</v>
      </c>
      <c r="D89" s="46" t="str">
        <f t="shared" ca="1" si="2"/>
        <v/>
      </c>
    </row>
    <row r="90" spans="1:4" x14ac:dyDescent="0.25">
      <c r="A90" s="46" t="s">
        <v>240</v>
      </c>
      <c r="B90" s="26" t="s">
        <v>240</v>
      </c>
      <c r="C90" s="35">
        <f ca="1">SUMIF('3)参加者4)実施体制'!$B$5:$L$54,B90,'3)参加者4)実施体制'!$L$5:$L$54)</f>
        <v>0</v>
      </c>
      <c r="D90" s="46" t="str">
        <f t="shared" ca="1" si="2"/>
        <v/>
      </c>
    </row>
    <row r="91" spans="1:4" x14ac:dyDescent="0.25">
      <c r="A91" s="46" t="s">
        <v>241</v>
      </c>
      <c r="B91" s="26" t="s">
        <v>241</v>
      </c>
      <c r="C91" s="35">
        <f ca="1">SUMIF('3)参加者4)実施体制'!$B$5:$L$54,B91,'3)参加者4)実施体制'!$L$5:$L$54)</f>
        <v>0</v>
      </c>
      <c r="D91" s="46" t="str">
        <f t="shared" ca="1" si="2"/>
        <v/>
      </c>
    </row>
    <row r="92" spans="1:4" x14ac:dyDescent="0.25">
      <c r="A92" s="46" t="s">
        <v>242</v>
      </c>
      <c r="B92" s="26" t="s">
        <v>242</v>
      </c>
      <c r="C92" s="35">
        <f ca="1">SUMIF('3)参加者4)実施体制'!$B$5:$L$54,B92,'3)参加者4)実施体制'!$L$5:$L$54)</f>
        <v>0</v>
      </c>
      <c r="D92" s="46" t="str">
        <f t="shared" ca="1" si="2"/>
        <v/>
      </c>
    </row>
    <row r="93" spans="1:4" x14ac:dyDescent="0.25">
      <c r="A93" s="46" t="s">
        <v>243</v>
      </c>
      <c r="B93" s="26" t="s">
        <v>244</v>
      </c>
      <c r="C93" s="35">
        <f ca="1">SUMIF('3)参加者4)実施体制'!$B$5:$L$54,B93,'3)参加者4)実施体制'!$L$5:$L$54)</f>
        <v>0</v>
      </c>
      <c r="D93" s="46" t="str">
        <f t="shared" ca="1" si="2"/>
        <v/>
      </c>
    </row>
    <row r="94" spans="1:4" x14ac:dyDescent="0.25">
      <c r="A94" s="46" t="s">
        <v>245</v>
      </c>
      <c r="B94" s="26" t="s">
        <v>245</v>
      </c>
      <c r="C94" s="35">
        <f ca="1">SUMIF('3)参加者4)実施体制'!$B$5:$L$54,B94,'3)参加者4)実施体制'!$L$5:$L$54)</f>
        <v>0</v>
      </c>
      <c r="D94" s="46" t="str">
        <f t="shared" ca="1" si="2"/>
        <v/>
      </c>
    </row>
    <row r="95" spans="1:4" x14ac:dyDescent="0.25">
      <c r="A95" s="46" t="s">
        <v>246</v>
      </c>
      <c r="B95" s="26" t="s">
        <v>246</v>
      </c>
      <c r="C95" s="35">
        <f ca="1">SUMIF('3)参加者4)実施体制'!$B$5:$L$54,B95,'3)参加者4)実施体制'!$L$5:$L$54)</f>
        <v>0</v>
      </c>
      <c r="D95" s="46" t="str">
        <f t="shared" ca="1" si="2"/>
        <v/>
      </c>
    </row>
    <row r="96" spans="1:4" x14ac:dyDescent="0.25">
      <c r="A96" s="46" t="s">
        <v>247</v>
      </c>
      <c r="B96" s="26" t="s">
        <v>247</v>
      </c>
      <c r="C96" s="35">
        <f ca="1">SUMIF('3)参加者4)実施体制'!$B$5:$L$54,B96,'3)参加者4)実施体制'!$L$5:$L$54)</f>
        <v>0</v>
      </c>
      <c r="D96" s="46" t="str">
        <f t="shared" ca="1" si="2"/>
        <v/>
      </c>
    </row>
    <row r="97" spans="1:19" x14ac:dyDescent="0.25">
      <c r="A97" s="46" t="s">
        <v>352</v>
      </c>
      <c r="B97" s="26" t="s">
        <v>359</v>
      </c>
      <c r="C97" s="35">
        <f ca="1">SUMIF('3)参加者4)実施体制'!$B$5:$L$54,B97,'3)参加者4)実施体制'!$L$5:$L$54)</f>
        <v>0</v>
      </c>
      <c r="D97" s="46" t="str">
        <f t="shared" ca="1" si="2"/>
        <v/>
      </c>
    </row>
    <row r="98" spans="1:19" x14ac:dyDescent="0.25">
      <c r="A98" s="46" t="s">
        <v>248</v>
      </c>
      <c r="B98" s="26" t="s">
        <v>248</v>
      </c>
      <c r="C98" s="35">
        <f ca="1">SUMIF('3)参加者4)実施体制'!$B$5:$L$54,B98,'3)参加者4)実施体制'!$L$5:$L$54)</f>
        <v>0</v>
      </c>
      <c r="D98" s="46" t="str">
        <f t="shared" ca="1" si="2"/>
        <v/>
      </c>
    </row>
    <row r="99" spans="1:19" x14ac:dyDescent="0.25">
      <c r="A99" s="46" t="s">
        <v>249</v>
      </c>
      <c r="B99" s="26" t="s">
        <v>249</v>
      </c>
      <c r="C99" s="35">
        <f ca="1">SUMIF('3)参加者4)実施体制'!$B$5:$L$54,B99,'3)参加者4)実施体制'!$L$5:$L$54)</f>
        <v>0</v>
      </c>
      <c r="D99" s="46" t="str">
        <f t="shared" ca="1" si="2"/>
        <v/>
      </c>
    </row>
    <row r="100" spans="1:19" x14ac:dyDescent="0.25">
      <c r="A100" s="46" t="s">
        <v>353</v>
      </c>
      <c r="B100" s="26" t="s">
        <v>19</v>
      </c>
      <c r="C100" s="35">
        <f ca="1">SUMIF('3)参加者4)実施体制'!$B$5:$L$54,B100,'3)参加者4)実施体制'!$L$5:$L$54)</f>
        <v>0</v>
      </c>
      <c r="D100" s="46" t="str">
        <f t="shared" ca="1" si="2"/>
        <v/>
      </c>
    </row>
    <row r="101" spans="1:19" x14ac:dyDescent="0.25">
      <c r="A101" s="46" t="s">
        <v>250</v>
      </c>
      <c r="B101" s="26" t="s">
        <v>250</v>
      </c>
      <c r="C101" s="35">
        <f ca="1">SUMIF('3)参加者4)実施体制'!$B$5:$L$54,B101,'3)参加者4)実施体制'!$L$5:$L$54)</f>
        <v>0</v>
      </c>
      <c r="D101" s="46" t="str">
        <f t="shared" ca="1" si="2"/>
        <v/>
      </c>
    </row>
    <row r="102" spans="1:19" x14ac:dyDescent="0.25">
      <c r="A102" s="46" t="s">
        <v>251</v>
      </c>
      <c r="B102" s="26" t="s">
        <v>360</v>
      </c>
      <c r="C102" s="35">
        <f ca="1">SUMIF('3)参加者4)実施体制'!$B$5:$L$54,B102,'3)参加者4)実施体制'!$L$5:$L$54)</f>
        <v>0</v>
      </c>
      <c r="D102" s="46" t="str">
        <f t="shared" ca="1" si="2"/>
        <v/>
      </c>
    </row>
    <row r="103" spans="1:19" x14ac:dyDescent="0.25">
      <c r="A103" s="46" t="s">
        <v>252</v>
      </c>
      <c r="B103" s="26" t="s">
        <v>252</v>
      </c>
      <c r="C103" s="35">
        <f ca="1">SUMIF('3)参加者4)実施体制'!$B$5:$L$54,B103,'3)参加者4)実施体制'!$L$5:$L$54)</f>
        <v>0</v>
      </c>
      <c r="D103" s="46" t="str">
        <f t="shared" ca="1" si="2"/>
        <v/>
      </c>
    </row>
    <row r="104" spans="1:19" x14ac:dyDescent="0.25">
      <c r="A104" s="46" t="s">
        <v>253</v>
      </c>
      <c r="B104" s="26" t="s">
        <v>253</v>
      </c>
      <c r="C104" s="35">
        <f ca="1">SUMIF('3)参加者4)実施体制'!$B$5:$L$54,B104,'3)参加者4)実施体制'!$L$5:$L$54)</f>
        <v>0</v>
      </c>
      <c r="D104" s="46" t="str">
        <f t="shared" ca="1" si="2"/>
        <v/>
      </c>
    </row>
    <row r="105" spans="1:19" x14ac:dyDescent="0.25">
      <c r="A105" s="46" t="s">
        <v>254</v>
      </c>
      <c r="B105" s="26" t="s">
        <v>254</v>
      </c>
      <c r="C105" s="35">
        <f ca="1">SUMIF('3)参加者4)実施体制'!$B$5:$L$54,B105,'3)参加者4)実施体制'!$L$5:$L$54)</f>
        <v>0</v>
      </c>
      <c r="D105" s="46" t="str">
        <f t="shared" ca="1" si="2"/>
        <v/>
      </c>
    </row>
    <row r="106" spans="1:19" x14ac:dyDescent="0.25">
      <c r="A106" s="46" t="s">
        <v>255</v>
      </c>
      <c r="B106" s="26" t="s">
        <v>255</v>
      </c>
      <c r="C106" s="35">
        <f ca="1">SUMIF('3)参加者4)実施体制'!$B$5:$L$54,B106,'3)参加者4)実施体制'!$L$5:$L$54)</f>
        <v>0</v>
      </c>
      <c r="D106" s="46" t="str">
        <f t="shared" ca="1" si="2"/>
        <v/>
      </c>
    </row>
    <row r="107" spans="1:19" x14ac:dyDescent="0.25">
      <c r="A107" s="46" t="s">
        <v>354</v>
      </c>
      <c r="B107" s="26" t="s">
        <v>361</v>
      </c>
      <c r="C107" s="35">
        <f ca="1">SUMIF('3)参加者4)実施体制'!$B$5:$L$54,B107,'3)参加者4)実施体制'!$L$5:$L$54)</f>
        <v>0</v>
      </c>
      <c r="D107" s="46" t="str">
        <f t="shared" ca="1" si="2"/>
        <v/>
      </c>
    </row>
    <row r="108" spans="1:19" x14ac:dyDescent="0.25">
      <c r="A108" s="46" t="s">
        <v>355</v>
      </c>
      <c r="B108" s="26" t="s">
        <v>362</v>
      </c>
      <c r="C108" s="35">
        <f ca="1">SUMIF('3)参加者4)実施体制'!$B$5:$L$54,B108,'3)参加者4)実施体制'!$L$5:$L$54)</f>
        <v>0</v>
      </c>
      <c r="D108" s="46" t="str">
        <f t="shared" ca="1" si="2"/>
        <v/>
      </c>
    </row>
    <row r="109" spans="1:19" x14ac:dyDescent="0.25">
      <c r="A109" s="46" t="s">
        <v>256</v>
      </c>
      <c r="B109" s="26" t="s">
        <v>256</v>
      </c>
      <c r="C109" s="35">
        <f ca="1">SUMIF('3)参加者4)実施体制'!$B$5:$L$54,B109,'3)参加者4)実施体制'!$L$5:$L$54)</f>
        <v>0</v>
      </c>
      <c r="D109" s="46" t="str">
        <f t="shared" ca="1" si="2"/>
        <v/>
      </c>
      <c r="G109" s="33"/>
      <c r="S109" s="2"/>
    </row>
    <row r="110" spans="1:19" x14ac:dyDescent="0.25">
      <c r="A110" s="46" t="s">
        <v>257</v>
      </c>
      <c r="B110" s="26" t="s">
        <v>257</v>
      </c>
      <c r="C110" s="35">
        <f ca="1">SUMIF('3)参加者4)実施体制'!$B$5:$L$54,B110,'3)参加者4)実施体制'!$L$5:$L$54)</f>
        <v>0</v>
      </c>
      <c r="D110" s="46" t="str">
        <f t="shared" ca="1" si="2"/>
        <v/>
      </c>
      <c r="G110" s="33"/>
      <c r="S110" s="2"/>
    </row>
    <row r="111" spans="1:19" x14ac:dyDescent="0.25">
      <c r="A111" s="46" t="s">
        <v>258</v>
      </c>
      <c r="B111" s="26" t="s">
        <v>258</v>
      </c>
      <c r="C111" s="35">
        <f ca="1">SUMIF('3)参加者4)実施体制'!$B$5:$L$54,B111,'3)参加者4)実施体制'!$L$5:$L$54)</f>
        <v>0</v>
      </c>
      <c r="D111" s="46" t="str">
        <f t="shared" ca="1" si="2"/>
        <v/>
      </c>
      <c r="G111" s="33"/>
      <c r="S111" s="2"/>
    </row>
    <row r="112" spans="1:19" x14ac:dyDescent="0.25">
      <c r="A112" s="46" t="s">
        <v>259</v>
      </c>
      <c r="B112" s="26" t="s">
        <v>259</v>
      </c>
      <c r="C112" s="35">
        <f ca="1">SUMIF('3)参加者4)実施体制'!$B$5:$L$54,B112,'3)参加者4)実施体制'!$L$5:$L$54)</f>
        <v>0</v>
      </c>
      <c r="D112" s="46" t="str">
        <f t="shared" ca="1" si="2"/>
        <v/>
      </c>
      <c r="G112" s="33"/>
      <c r="S112" s="2"/>
    </row>
    <row r="113" spans="1:19" x14ac:dyDescent="0.25">
      <c r="A113" s="46" t="s">
        <v>260</v>
      </c>
      <c r="B113" s="26" t="s">
        <v>260</v>
      </c>
      <c r="C113" s="35">
        <f ca="1">SUMIF('3)参加者4)実施体制'!$B$5:$L$54,B113,'3)参加者4)実施体制'!$L$5:$L$54)</f>
        <v>0</v>
      </c>
      <c r="D113" s="46" t="str">
        <f t="shared" ca="1" si="2"/>
        <v/>
      </c>
      <c r="G113" s="33"/>
      <c r="S113" s="2"/>
    </row>
    <row r="114" spans="1:19" x14ac:dyDescent="0.25">
      <c r="A114" s="46" t="s">
        <v>261</v>
      </c>
      <c r="B114" s="26" t="s">
        <v>261</v>
      </c>
      <c r="C114" s="35">
        <f ca="1">SUMIF('3)参加者4)実施体制'!$B$5:$L$54,B114,'3)参加者4)実施体制'!$L$5:$L$54)</f>
        <v>0</v>
      </c>
      <c r="D114" s="46" t="str">
        <f t="shared" ca="1" si="2"/>
        <v/>
      </c>
      <c r="G114" s="33"/>
      <c r="S114" s="2"/>
    </row>
    <row r="115" spans="1:19" x14ac:dyDescent="0.25">
      <c r="A115" s="46" t="s">
        <v>263</v>
      </c>
      <c r="B115" s="26" t="s">
        <v>264</v>
      </c>
      <c r="C115" s="35">
        <f ca="1">SUMIF('3)参加者4)実施体制'!$B$5:$L$54,B115,'3)参加者4)実施体制'!$L$5:$L$54)</f>
        <v>0</v>
      </c>
      <c r="D115" s="46" t="str">
        <f t="shared" ca="1" si="2"/>
        <v/>
      </c>
      <c r="G115" s="33"/>
      <c r="S115" s="2"/>
    </row>
    <row r="116" spans="1:19" x14ac:dyDescent="0.25">
      <c r="A116" s="46" t="s">
        <v>356</v>
      </c>
      <c r="B116" s="26" t="s">
        <v>262</v>
      </c>
      <c r="C116" s="35">
        <f ca="1">SUMIF('3)参加者4)実施体制'!$B$5:$L$54,B116,'3)参加者4)実施体制'!$L$5:$L$54)</f>
        <v>0</v>
      </c>
      <c r="D116" s="46" t="str">
        <f t="shared" ca="1" si="2"/>
        <v/>
      </c>
      <c r="G116" s="33"/>
      <c r="S116" s="2"/>
    </row>
    <row r="117" spans="1:19" x14ac:dyDescent="0.25">
      <c r="A117" s="46" t="s">
        <v>265</v>
      </c>
      <c r="B117" s="26" t="s">
        <v>265</v>
      </c>
      <c r="C117" s="35">
        <f ca="1">SUMIF('3)参加者4)実施体制'!$B$5:$L$54,B117,'3)参加者4)実施体制'!$L$5:$L$54)</f>
        <v>0</v>
      </c>
      <c r="D117" s="46" t="str">
        <f t="shared" ca="1" si="2"/>
        <v/>
      </c>
      <c r="G117" s="33"/>
      <c r="S117" s="2"/>
    </row>
    <row r="118" spans="1:19" x14ac:dyDescent="0.25">
      <c r="A118" s="46" t="s">
        <v>20</v>
      </c>
      <c r="B118" s="26" t="s">
        <v>20</v>
      </c>
      <c r="C118" s="35">
        <f ca="1">SUMIF('3)参加者4)実施体制'!$B$5:$L$54,B118,'3)参加者4)実施体制'!$L$5:$L$54)</f>
        <v>0</v>
      </c>
      <c r="D118" s="46" t="str">
        <f t="shared" ca="1" si="2"/>
        <v/>
      </c>
      <c r="G118" s="33"/>
      <c r="S118" s="2"/>
    </row>
    <row r="119" spans="1:19" x14ac:dyDescent="0.25">
      <c r="A119" s="46" t="s">
        <v>266</v>
      </c>
      <c r="B119" s="26" t="s">
        <v>266</v>
      </c>
      <c r="C119" s="35">
        <f ca="1">SUMIF('3)参加者4)実施体制'!$B$5:$L$54,B119,'3)参加者4)実施体制'!$L$5:$L$54)</f>
        <v>0</v>
      </c>
      <c r="D119" s="46" t="str">
        <f t="shared" ca="1" si="2"/>
        <v/>
      </c>
      <c r="G119" s="33"/>
      <c r="S119" s="2"/>
    </row>
    <row r="120" spans="1:19" x14ac:dyDescent="0.25">
      <c r="A120" s="46" t="s">
        <v>267</v>
      </c>
      <c r="B120" s="26" t="s">
        <v>267</v>
      </c>
      <c r="C120" s="35">
        <f ca="1">SUMIF('3)参加者4)実施体制'!$B$5:$L$54,B120,'3)参加者4)実施体制'!$L$5:$L$54)</f>
        <v>0</v>
      </c>
      <c r="D120" s="46" t="str">
        <f t="shared" ca="1" si="2"/>
        <v/>
      </c>
      <c r="G120" s="33"/>
      <c r="S120" s="2"/>
    </row>
    <row r="121" spans="1:19" x14ac:dyDescent="0.25">
      <c r="A121" s="46" t="s">
        <v>268</v>
      </c>
      <c r="B121" s="26" t="s">
        <v>268</v>
      </c>
      <c r="C121" s="35">
        <f ca="1">SUMIF('3)参加者4)実施体制'!$B$5:$L$54,B121,'3)参加者4)実施体制'!$L$5:$L$54)</f>
        <v>0</v>
      </c>
      <c r="D121" s="46" t="str">
        <f t="shared" ca="1" si="2"/>
        <v/>
      </c>
      <c r="G121" s="33"/>
      <c r="S121" s="2"/>
    </row>
    <row r="122" spans="1:19" x14ac:dyDescent="0.25">
      <c r="A122" s="46" t="s">
        <v>269</v>
      </c>
      <c r="B122" s="26" t="s">
        <v>269</v>
      </c>
      <c r="C122" s="35">
        <f ca="1">SUMIF('3)参加者4)実施体制'!$B$5:$L$54,B122,'3)参加者4)実施体制'!$L$5:$L$54)</f>
        <v>0</v>
      </c>
      <c r="D122" s="46" t="str">
        <f t="shared" ca="1" si="2"/>
        <v/>
      </c>
      <c r="G122" s="33"/>
      <c r="S122" s="2"/>
    </row>
    <row r="123" spans="1:19" x14ac:dyDescent="0.25">
      <c r="A123" s="46" t="s">
        <v>270</v>
      </c>
      <c r="B123" s="26" t="s">
        <v>270</v>
      </c>
      <c r="C123" s="35">
        <f ca="1">SUMIF('3)参加者4)実施体制'!$B$5:$L$54,B123,'3)参加者4)実施体制'!$L$5:$L$54)</f>
        <v>0</v>
      </c>
      <c r="D123" s="46" t="str">
        <f t="shared" ca="1" si="2"/>
        <v/>
      </c>
      <c r="G123" s="33"/>
      <c r="S123" s="2"/>
    </row>
    <row r="124" spans="1:19" x14ac:dyDescent="0.25">
      <c r="A124" s="46" t="s">
        <v>271</v>
      </c>
      <c r="B124" s="26" t="s">
        <v>271</v>
      </c>
      <c r="C124" s="35">
        <f ca="1">SUMIF('3)参加者4)実施体制'!$B$5:$L$54,B124,'3)参加者4)実施体制'!$L$5:$L$54)</f>
        <v>0</v>
      </c>
      <c r="D124" s="46" t="str">
        <f t="shared" ca="1" si="2"/>
        <v/>
      </c>
      <c r="G124" s="33"/>
      <c r="S124" s="2"/>
    </row>
    <row r="125" spans="1:19" x14ac:dyDescent="0.25">
      <c r="A125" s="46" t="s">
        <v>272</v>
      </c>
      <c r="B125" s="26" t="s">
        <v>272</v>
      </c>
      <c r="C125" s="35">
        <f ca="1">SUMIF('3)参加者4)実施体制'!$B$5:$L$54,B125,'3)参加者4)実施体制'!$L$5:$L$54)</f>
        <v>0</v>
      </c>
      <c r="D125" s="46" t="str">
        <f t="shared" ca="1" si="2"/>
        <v/>
      </c>
      <c r="G125" s="33"/>
      <c r="S125" s="2"/>
    </row>
    <row r="126" spans="1:19" x14ac:dyDescent="0.25">
      <c r="A126" s="46" t="s">
        <v>273</v>
      </c>
      <c r="B126" s="26" t="s">
        <v>273</v>
      </c>
      <c r="C126" s="35">
        <f ca="1">SUMIF('3)参加者4)実施体制'!$B$5:$L$54,B126,'3)参加者4)実施体制'!$L$5:$L$54)</f>
        <v>0</v>
      </c>
      <c r="D126" s="46" t="str">
        <f t="shared" ca="1" si="2"/>
        <v/>
      </c>
      <c r="G126" s="33"/>
      <c r="S126" s="2"/>
    </row>
    <row r="127" spans="1:19" x14ac:dyDescent="0.25">
      <c r="A127" s="46" t="s">
        <v>274</v>
      </c>
      <c r="B127" s="26" t="s">
        <v>274</v>
      </c>
      <c r="C127" s="35">
        <f ca="1">SUMIF('3)参加者4)実施体制'!$B$5:$L$54,B127,'3)参加者4)実施体制'!$L$5:$L$54)</f>
        <v>0</v>
      </c>
      <c r="D127" s="46" t="str">
        <f t="shared" ca="1" si="2"/>
        <v/>
      </c>
      <c r="G127" s="33"/>
      <c r="S127" s="2"/>
    </row>
    <row r="128" spans="1:19" x14ac:dyDescent="0.25">
      <c r="A128" s="46" t="s">
        <v>275</v>
      </c>
      <c r="B128" s="26" t="s">
        <v>275</v>
      </c>
      <c r="C128" s="35">
        <f ca="1">SUMIF('3)参加者4)実施体制'!$B$5:$L$54,B128,'3)参加者4)実施体制'!$L$5:$L$54)</f>
        <v>0</v>
      </c>
      <c r="D128" s="46" t="str">
        <f t="shared" ca="1" si="2"/>
        <v/>
      </c>
      <c r="G128" s="33"/>
      <c r="S128" s="2"/>
    </row>
    <row r="129" spans="1:19" x14ac:dyDescent="0.25">
      <c r="A129" s="46" t="s">
        <v>276</v>
      </c>
      <c r="B129" s="26" t="s">
        <v>276</v>
      </c>
      <c r="C129" s="35">
        <f ca="1">SUMIF('3)参加者4)実施体制'!$B$5:$L$54,B129,'3)参加者4)実施体制'!$L$5:$L$54)</f>
        <v>0</v>
      </c>
      <c r="D129" s="46" t="str">
        <f t="shared" ca="1" si="2"/>
        <v/>
      </c>
      <c r="G129" s="33"/>
      <c r="S129" s="2"/>
    </row>
    <row r="130" spans="1:19" x14ac:dyDescent="0.25">
      <c r="A130" s="46" t="s">
        <v>277</v>
      </c>
      <c r="B130" s="26" t="s">
        <v>277</v>
      </c>
      <c r="C130" s="35">
        <f ca="1">SUMIF('3)参加者4)実施体制'!$B$5:$L$54,B130,'3)参加者4)実施体制'!$L$5:$L$54)</f>
        <v>0</v>
      </c>
      <c r="D130" s="46" t="str">
        <f t="shared" ca="1" si="2"/>
        <v/>
      </c>
      <c r="G130" s="33"/>
      <c r="S130" s="2"/>
    </row>
    <row r="131" spans="1:19" x14ac:dyDescent="0.25">
      <c r="A131" s="46" t="s">
        <v>278</v>
      </c>
      <c r="B131" s="26" t="s">
        <v>278</v>
      </c>
      <c r="C131" s="35">
        <f ca="1">SUMIF('3)参加者4)実施体制'!$B$5:$L$54,B131,'3)参加者4)実施体制'!$L$5:$L$54)</f>
        <v>0</v>
      </c>
      <c r="D131" s="46" t="str">
        <f t="shared" ca="1" si="2"/>
        <v/>
      </c>
      <c r="G131" s="33"/>
      <c r="S131" s="2"/>
    </row>
    <row r="132" spans="1:19" x14ac:dyDescent="0.25">
      <c r="A132" s="46" t="s">
        <v>279</v>
      </c>
      <c r="B132" s="26" t="s">
        <v>279</v>
      </c>
      <c r="C132" s="35">
        <f ca="1">SUMIF('3)参加者4)実施体制'!$B$5:$L$54,B132,'3)参加者4)実施体制'!$L$5:$L$54)</f>
        <v>0</v>
      </c>
      <c r="D132" s="46" t="str">
        <f t="shared" ca="1" si="2"/>
        <v/>
      </c>
      <c r="G132" s="33"/>
      <c r="S132" s="2"/>
    </row>
    <row r="133" spans="1:19" x14ac:dyDescent="0.25">
      <c r="A133" s="46" t="s">
        <v>280</v>
      </c>
      <c r="B133" s="26" t="s">
        <v>280</v>
      </c>
      <c r="C133" s="35">
        <f ca="1">SUMIF('3)参加者4)実施体制'!$B$5:$L$54,B133,'3)参加者4)実施体制'!$L$5:$L$54)</f>
        <v>0</v>
      </c>
      <c r="D133" s="46" t="str">
        <f t="shared" ref="D133:D197" ca="1" si="3">IF(C133&gt;0,B133&amp;"："&amp;C133&amp;"人","")</f>
        <v/>
      </c>
      <c r="G133" s="33"/>
      <c r="S133" s="2"/>
    </row>
    <row r="134" spans="1:19" x14ac:dyDescent="0.25">
      <c r="A134" s="46" t="s">
        <v>281</v>
      </c>
      <c r="B134" s="26" t="s">
        <v>281</v>
      </c>
      <c r="C134" s="35">
        <f ca="1">SUMIF('3)参加者4)実施体制'!$B$5:$L$54,B134,'3)参加者4)実施体制'!$L$5:$L$54)</f>
        <v>0</v>
      </c>
      <c r="D134" s="46" t="str">
        <f t="shared" ca="1" si="3"/>
        <v/>
      </c>
      <c r="G134" s="33"/>
      <c r="S134" s="2"/>
    </row>
    <row r="135" spans="1:19" x14ac:dyDescent="0.25">
      <c r="A135" s="46" t="s">
        <v>282</v>
      </c>
      <c r="B135" s="26" t="s">
        <v>282</v>
      </c>
      <c r="C135" s="35">
        <f ca="1">SUMIF('3)参加者4)実施体制'!$B$5:$L$54,B135,'3)参加者4)実施体制'!$L$5:$L$54)</f>
        <v>0</v>
      </c>
      <c r="D135" s="46" t="str">
        <f t="shared" ca="1" si="3"/>
        <v/>
      </c>
      <c r="G135" s="33"/>
      <c r="S135" s="2"/>
    </row>
    <row r="136" spans="1:19" x14ac:dyDescent="0.25">
      <c r="A136" s="46" t="s">
        <v>283</v>
      </c>
      <c r="B136" s="26" t="s">
        <v>283</v>
      </c>
      <c r="C136" s="35">
        <f ca="1">SUMIF('3)参加者4)実施体制'!$B$5:$L$54,B136,'3)参加者4)実施体制'!$L$5:$L$54)</f>
        <v>0</v>
      </c>
      <c r="D136" s="46" t="str">
        <f t="shared" ca="1" si="3"/>
        <v/>
      </c>
      <c r="G136" s="33"/>
      <c r="S136" s="2"/>
    </row>
    <row r="137" spans="1:19" x14ac:dyDescent="0.25">
      <c r="A137" s="46" t="s">
        <v>284</v>
      </c>
      <c r="B137" s="26" t="s">
        <v>284</v>
      </c>
      <c r="C137" s="35">
        <f ca="1">SUMIF('3)参加者4)実施体制'!$B$5:$L$54,B137,'3)参加者4)実施体制'!$L$5:$L$54)</f>
        <v>0</v>
      </c>
      <c r="D137" s="46" t="str">
        <f t="shared" ca="1" si="3"/>
        <v/>
      </c>
      <c r="G137" s="33"/>
      <c r="S137" s="2"/>
    </row>
    <row r="138" spans="1:19" x14ac:dyDescent="0.25">
      <c r="A138" s="46" t="s">
        <v>285</v>
      </c>
      <c r="B138" s="26" t="s">
        <v>285</v>
      </c>
      <c r="C138" s="35">
        <f ca="1">SUMIF('3)参加者4)実施体制'!$B$5:$L$54,B138,'3)参加者4)実施体制'!$L$5:$L$54)</f>
        <v>0</v>
      </c>
      <c r="D138" s="46" t="str">
        <f t="shared" ca="1" si="3"/>
        <v/>
      </c>
      <c r="G138" s="33"/>
      <c r="S138" s="2"/>
    </row>
    <row r="139" spans="1:19" x14ac:dyDescent="0.25">
      <c r="A139" s="46" t="s">
        <v>286</v>
      </c>
      <c r="B139" s="26" t="s">
        <v>286</v>
      </c>
      <c r="C139" s="35">
        <f ca="1">SUMIF('3)参加者4)実施体制'!$B$5:$L$54,B139,'3)参加者4)実施体制'!$L$5:$L$54)</f>
        <v>0</v>
      </c>
      <c r="D139" s="46" t="str">
        <f t="shared" ca="1" si="3"/>
        <v/>
      </c>
      <c r="G139" s="33"/>
      <c r="S139" s="2"/>
    </row>
    <row r="140" spans="1:19" x14ac:dyDescent="0.25">
      <c r="A140" s="46" t="s">
        <v>287</v>
      </c>
      <c r="B140" s="26" t="s">
        <v>287</v>
      </c>
      <c r="C140" s="35">
        <f ca="1">SUMIF('3)参加者4)実施体制'!$B$5:$L$54,B140,'3)参加者4)実施体制'!$L$5:$L$54)</f>
        <v>0</v>
      </c>
      <c r="D140" s="46" t="str">
        <f t="shared" ca="1" si="3"/>
        <v/>
      </c>
      <c r="G140" s="33"/>
      <c r="S140" s="2"/>
    </row>
    <row r="141" spans="1:19" x14ac:dyDescent="0.25">
      <c r="A141" s="46" t="s">
        <v>406</v>
      </c>
      <c r="B141" s="26" t="s">
        <v>406</v>
      </c>
      <c r="C141" s="35">
        <f ca="1">SUMIF('3)参加者4)実施体制'!$B$5:$L$54,B141,'3)参加者4)実施体制'!$L$5:$L$54)</f>
        <v>0</v>
      </c>
      <c r="D141" s="46" t="str">
        <f t="shared" ref="D141" ca="1" si="4">IF(C141&gt;0,B141&amp;"："&amp;C141&amp;"人","")</f>
        <v/>
      </c>
      <c r="G141" s="33"/>
      <c r="S141" s="2"/>
    </row>
    <row r="142" spans="1:19" x14ac:dyDescent="0.25">
      <c r="A142" s="46" t="s">
        <v>288</v>
      </c>
      <c r="B142" s="26" t="s">
        <v>288</v>
      </c>
      <c r="C142" s="35">
        <f ca="1">SUMIF('3)参加者4)実施体制'!$B$5:$L$54,B142,'3)参加者4)実施体制'!$L$5:$L$54)</f>
        <v>0</v>
      </c>
      <c r="D142" s="46" t="str">
        <f t="shared" ca="1" si="3"/>
        <v/>
      </c>
      <c r="G142" s="33"/>
      <c r="S142" s="2"/>
    </row>
    <row r="143" spans="1:19" x14ac:dyDescent="0.25">
      <c r="A143" s="46" t="s">
        <v>289</v>
      </c>
      <c r="B143" s="26" t="s">
        <v>289</v>
      </c>
      <c r="C143" s="35">
        <f ca="1">SUMIF('3)参加者4)実施体制'!$B$5:$L$54,B143,'3)参加者4)実施体制'!$L$5:$L$54)</f>
        <v>0</v>
      </c>
      <c r="D143" s="46" t="str">
        <f t="shared" ca="1" si="3"/>
        <v/>
      </c>
      <c r="G143" s="33"/>
      <c r="S143" s="2"/>
    </row>
    <row r="144" spans="1:19" x14ac:dyDescent="0.25">
      <c r="A144" s="46" t="s">
        <v>290</v>
      </c>
      <c r="B144" s="26" t="s">
        <v>291</v>
      </c>
      <c r="C144" s="35">
        <f ca="1">SUMIF('3)参加者4)実施体制'!$B$5:$L$54,B144,'3)参加者4)実施体制'!$L$5:$L$54)</f>
        <v>0</v>
      </c>
      <c r="D144" s="46" t="str">
        <f t="shared" ca="1" si="3"/>
        <v/>
      </c>
      <c r="G144" s="33"/>
      <c r="S144" s="2"/>
    </row>
    <row r="145" spans="1:19" x14ac:dyDescent="0.25">
      <c r="A145" s="46" t="s">
        <v>292</v>
      </c>
      <c r="B145" s="26" t="s">
        <v>292</v>
      </c>
      <c r="C145" s="35">
        <f ca="1">SUMIF('3)参加者4)実施体制'!$B$5:$L$54,B145,'3)参加者4)実施体制'!$L$5:$L$54)</f>
        <v>0</v>
      </c>
      <c r="D145" s="46" t="str">
        <f t="shared" ca="1" si="3"/>
        <v/>
      </c>
      <c r="G145" s="33"/>
      <c r="S145" s="2"/>
    </row>
    <row r="146" spans="1:19" x14ac:dyDescent="0.25">
      <c r="A146" s="46" t="s">
        <v>293</v>
      </c>
      <c r="B146" s="26" t="s">
        <v>293</v>
      </c>
      <c r="C146" s="35">
        <f ca="1">SUMIF('3)参加者4)実施体制'!$B$5:$L$54,B146,'3)参加者4)実施体制'!$L$5:$L$54)</f>
        <v>0</v>
      </c>
      <c r="D146" s="46" t="str">
        <f t="shared" ca="1" si="3"/>
        <v/>
      </c>
      <c r="G146" s="33"/>
      <c r="S146" s="2"/>
    </row>
    <row r="147" spans="1:19" x14ac:dyDescent="0.25">
      <c r="A147" s="46" t="s">
        <v>294</v>
      </c>
      <c r="B147" s="26" t="s">
        <v>294</v>
      </c>
      <c r="C147" s="35">
        <f ca="1">SUMIF('3)参加者4)実施体制'!$B$5:$L$54,B147,'3)参加者4)実施体制'!$L$5:$L$54)</f>
        <v>0</v>
      </c>
      <c r="D147" s="46" t="str">
        <f t="shared" ca="1" si="3"/>
        <v/>
      </c>
      <c r="G147" s="33"/>
      <c r="S147" s="2"/>
    </row>
    <row r="148" spans="1:19" x14ac:dyDescent="0.25">
      <c r="A148" s="46" t="s">
        <v>295</v>
      </c>
      <c r="B148" s="26" t="s">
        <v>295</v>
      </c>
      <c r="C148" s="35">
        <f ca="1">SUMIF('3)参加者4)実施体制'!$B$5:$L$54,B148,'3)参加者4)実施体制'!$L$5:$L$54)</f>
        <v>0</v>
      </c>
      <c r="D148" s="46" t="str">
        <f t="shared" ca="1" si="3"/>
        <v/>
      </c>
      <c r="G148" s="33"/>
      <c r="S148" s="2"/>
    </row>
    <row r="149" spans="1:19" x14ac:dyDescent="0.25">
      <c r="A149" s="46" t="s">
        <v>296</v>
      </c>
      <c r="B149" s="26" t="s">
        <v>296</v>
      </c>
      <c r="C149" s="35">
        <f ca="1">SUMIF('3)参加者4)実施体制'!$B$5:$L$54,B149,'3)参加者4)実施体制'!$L$5:$L$54)</f>
        <v>0</v>
      </c>
      <c r="D149" s="46" t="str">
        <f t="shared" ca="1" si="3"/>
        <v/>
      </c>
      <c r="G149" s="33"/>
      <c r="S149" s="2"/>
    </row>
    <row r="150" spans="1:19" x14ac:dyDescent="0.25">
      <c r="A150" s="46" t="s">
        <v>297</v>
      </c>
      <c r="B150" s="26" t="s">
        <v>297</v>
      </c>
      <c r="C150" s="35">
        <f ca="1">SUMIF('3)参加者4)実施体制'!$B$5:$L$54,B150,'3)参加者4)実施体制'!$L$5:$L$54)</f>
        <v>0</v>
      </c>
      <c r="D150" s="46" t="str">
        <f t="shared" ca="1" si="3"/>
        <v/>
      </c>
      <c r="G150" s="33"/>
      <c r="S150" s="2"/>
    </row>
    <row r="151" spans="1:19" x14ac:dyDescent="0.25">
      <c r="A151" s="46" t="s">
        <v>298</v>
      </c>
      <c r="B151" s="26" t="s">
        <v>298</v>
      </c>
      <c r="C151" s="35">
        <f ca="1">SUMIF('3)参加者4)実施体制'!$B$5:$L$54,B151,'3)参加者4)実施体制'!$L$5:$L$54)</f>
        <v>0</v>
      </c>
      <c r="D151" s="46" t="str">
        <f t="shared" ca="1" si="3"/>
        <v/>
      </c>
      <c r="G151" s="33"/>
      <c r="S151" s="2"/>
    </row>
    <row r="152" spans="1:19" x14ac:dyDescent="0.25">
      <c r="A152" s="46" t="s">
        <v>299</v>
      </c>
      <c r="B152" s="26" t="s">
        <v>299</v>
      </c>
      <c r="C152" s="35">
        <f ca="1">SUMIF('3)参加者4)実施体制'!$B$5:$L$54,B152,'3)参加者4)実施体制'!$L$5:$L$54)</f>
        <v>0</v>
      </c>
      <c r="D152" s="46" t="str">
        <f t="shared" ca="1" si="3"/>
        <v/>
      </c>
      <c r="G152" s="33"/>
      <c r="S152" s="2"/>
    </row>
    <row r="153" spans="1:19" x14ac:dyDescent="0.25">
      <c r="A153" s="46" t="s">
        <v>300</v>
      </c>
      <c r="B153" s="26" t="s">
        <v>300</v>
      </c>
      <c r="C153" s="35">
        <f ca="1">SUMIF('3)参加者4)実施体制'!$B$5:$L$54,B153,'3)参加者4)実施体制'!$L$5:$L$54)</f>
        <v>0</v>
      </c>
      <c r="D153" s="46" t="str">
        <f t="shared" ca="1" si="3"/>
        <v/>
      </c>
      <c r="G153" s="33"/>
      <c r="S153" s="2"/>
    </row>
    <row r="154" spans="1:19" x14ac:dyDescent="0.25">
      <c r="A154" s="46" t="s">
        <v>301</v>
      </c>
      <c r="B154" s="26" t="s">
        <v>301</v>
      </c>
      <c r="C154" s="35">
        <f ca="1">SUMIF('3)参加者4)実施体制'!$B$5:$L$54,B154,'3)参加者4)実施体制'!$L$5:$L$54)</f>
        <v>0</v>
      </c>
      <c r="D154" s="46" t="str">
        <f t="shared" ca="1" si="3"/>
        <v/>
      </c>
      <c r="G154" s="33"/>
      <c r="S154" s="2"/>
    </row>
    <row r="155" spans="1:19" x14ac:dyDescent="0.25">
      <c r="A155" s="46" t="s">
        <v>302</v>
      </c>
      <c r="B155" s="26" t="s">
        <v>302</v>
      </c>
      <c r="C155" s="35">
        <f ca="1">SUMIF('3)参加者4)実施体制'!$B$5:$L$54,B155,'3)参加者4)実施体制'!$L$5:$L$54)</f>
        <v>0</v>
      </c>
      <c r="D155" s="46" t="str">
        <f t="shared" ca="1" si="3"/>
        <v/>
      </c>
      <c r="G155" s="33"/>
      <c r="S155" s="2"/>
    </row>
    <row r="156" spans="1:19" x14ac:dyDescent="0.25">
      <c r="A156" s="46" t="s">
        <v>303</v>
      </c>
      <c r="B156" s="26" t="s">
        <v>303</v>
      </c>
      <c r="C156" s="35">
        <f ca="1">SUMIF('3)参加者4)実施体制'!$B$5:$L$54,B156,'3)参加者4)実施体制'!$L$5:$L$54)</f>
        <v>0</v>
      </c>
      <c r="D156" s="46" t="str">
        <f t="shared" ca="1" si="3"/>
        <v/>
      </c>
      <c r="G156" s="33"/>
      <c r="S156" s="2"/>
    </row>
    <row r="157" spans="1:19" x14ac:dyDescent="0.25">
      <c r="A157" s="46" t="s">
        <v>304</v>
      </c>
      <c r="B157" s="26" t="s">
        <v>304</v>
      </c>
      <c r="C157" s="35">
        <f ca="1">SUMIF('3)参加者4)実施体制'!$B$5:$L$54,B157,'3)参加者4)実施体制'!$L$5:$L$54)</f>
        <v>0</v>
      </c>
      <c r="D157" s="46" t="str">
        <f t="shared" ca="1" si="3"/>
        <v/>
      </c>
      <c r="G157" s="33"/>
      <c r="S157" s="2"/>
    </row>
    <row r="158" spans="1:19" x14ac:dyDescent="0.25">
      <c r="A158" s="46" t="s">
        <v>305</v>
      </c>
      <c r="B158" s="26" t="s">
        <v>305</v>
      </c>
      <c r="C158" s="35">
        <f ca="1">SUMIF('3)参加者4)実施体制'!$B$5:$L$54,B158,'3)参加者4)実施体制'!$L$5:$L$54)</f>
        <v>0</v>
      </c>
      <c r="D158" s="46" t="str">
        <f t="shared" ca="1" si="3"/>
        <v/>
      </c>
      <c r="G158" s="33"/>
      <c r="S158" s="2"/>
    </row>
    <row r="159" spans="1:19" x14ac:dyDescent="0.25">
      <c r="A159" s="46" t="s">
        <v>306</v>
      </c>
      <c r="B159" s="26" t="s">
        <v>306</v>
      </c>
      <c r="C159" s="35">
        <f ca="1">SUMIF('3)参加者4)実施体制'!$B$5:$L$54,B159,'3)参加者4)実施体制'!$L$5:$L$54)</f>
        <v>0</v>
      </c>
      <c r="D159" s="46" t="str">
        <f t="shared" ca="1" si="3"/>
        <v/>
      </c>
      <c r="G159" s="33"/>
      <c r="S159" s="2"/>
    </row>
    <row r="160" spans="1:19" x14ac:dyDescent="0.25">
      <c r="A160" s="46" t="s">
        <v>307</v>
      </c>
      <c r="B160" s="26" t="s">
        <v>307</v>
      </c>
      <c r="C160" s="35">
        <f ca="1">SUMIF('3)参加者4)実施体制'!$B$5:$L$54,B160,'3)参加者4)実施体制'!$L$5:$L$54)</f>
        <v>0</v>
      </c>
      <c r="D160" s="46" t="str">
        <f t="shared" ca="1" si="3"/>
        <v/>
      </c>
      <c r="G160" s="33"/>
      <c r="S160" s="2"/>
    </row>
    <row r="161" spans="1:19" x14ac:dyDescent="0.25">
      <c r="A161" s="46" t="s">
        <v>308</v>
      </c>
      <c r="B161" s="26" t="s">
        <v>308</v>
      </c>
      <c r="C161" s="35">
        <f ca="1">SUMIF('3)参加者4)実施体制'!$B$5:$L$54,B161,'3)参加者4)実施体制'!$L$5:$L$54)</f>
        <v>0</v>
      </c>
      <c r="D161" s="46" t="str">
        <f t="shared" ca="1" si="3"/>
        <v/>
      </c>
      <c r="G161" s="33"/>
      <c r="S161" s="2"/>
    </row>
    <row r="162" spans="1:19" x14ac:dyDescent="0.25">
      <c r="A162" s="46" t="s">
        <v>309</v>
      </c>
      <c r="B162" s="26" t="s">
        <v>309</v>
      </c>
      <c r="C162" s="35">
        <f ca="1">SUMIF('3)参加者4)実施体制'!$B$5:$L$54,B162,'3)参加者4)実施体制'!$L$5:$L$54)</f>
        <v>0</v>
      </c>
      <c r="D162" s="46" t="str">
        <f t="shared" ca="1" si="3"/>
        <v/>
      </c>
      <c r="G162" s="33"/>
      <c r="S162" s="2"/>
    </row>
    <row r="163" spans="1:19" x14ac:dyDescent="0.25">
      <c r="A163" s="46" t="s">
        <v>310</v>
      </c>
      <c r="B163" s="26" t="s">
        <v>310</v>
      </c>
      <c r="C163" s="35">
        <f ca="1">SUMIF('3)参加者4)実施体制'!$B$5:$L$54,B163,'3)参加者4)実施体制'!$L$5:$L$54)</f>
        <v>0</v>
      </c>
      <c r="D163" s="46" t="str">
        <f t="shared" ca="1" si="3"/>
        <v/>
      </c>
      <c r="G163" s="33"/>
      <c r="S163" s="2"/>
    </row>
    <row r="164" spans="1:19" x14ac:dyDescent="0.25">
      <c r="A164" s="46" t="s">
        <v>311</v>
      </c>
      <c r="B164" s="26" t="s">
        <v>311</v>
      </c>
      <c r="C164" s="35">
        <f ca="1">SUMIF('3)参加者4)実施体制'!$B$5:$L$54,B164,'3)参加者4)実施体制'!$L$5:$L$54)</f>
        <v>0</v>
      </c>
      <c r="D164" s="46" t="str">
        <f t="shared" ca="1" si="3"/>
        <v/>
      </c>
      <c r="G164" s="33"/>
      <c r="S164" s="2"/>
    </row>
    <row r="165" spans="1:19" x14ac:dyDescent="0.25">
      <c r="A165" s="46" t="s">
        <v>312</v>
      </c>
      <c r="B165" s="26" t="s">
        <v>312</v>
      </c>
      <c r="C165" s="35">
        <f ca="1">SUMIF('3)参加者4)実施体制'!$B$5:$L$54,B165,'3)参加者4)実施体制'!$L$5:$L$54)</f>
        <v>0</v>
      </c>
      <c r="D165" s="46" t="str">
        <f t="shared" ca="1" si="3"/>
        <v/>
      </c>
      <c r="G165" s="33"/>
      <c r="S165" s="2"/>
    </row>
    <row r="166" spans="1:19" x14ac:dyDescent="0.25">
      <c r="A166" s="46" t="s">
        <v>313</v>
      </c>
      <c r="B166" s="26" t="s">
        <v>313</v>
      </c>
      <c r="C166" s="35">
        <f ca="1">SUMIF('3)参加者4)実施体制'!$B$5:$L$54,B166,'3)参加者4)実施体制'!$L$5:$L$54)</f>
        <v>0</v>
      </c>
      <c r="D166" s="46" t="str">
        <f t="shared" ca="1" si="3"/>
        <v/>
      </c>
      <c r="G166" s="33"/>
      <c r="S166" s="2"/>
    </row>
    <row r="167" spans="1:19" x14ac:dyDescent="0.25">
      <c r="A167" s="46" t="s">
        <v>314</v>
      </c>
      <c r="B167" s="26" t="s">
        <v>314</v>
      </c>
      <c r="C167" s="35">
        <f ca="1">SUMIF('3)参加者4)実施体制'!$B$5:$L$54,B167,'3)参加者4)実施体制'!$L$5:$L$54)</f>
        <v>0</v>
      </c>
      <c r="D167" s="46" t="str">
        <f t="shared" ca="1" si="3"/>
        <v/>
      </c>
      <c r="G167" s="33"/>
      <c r="S167" s="2"/>
    </row>
    <row r="168" spans="1:19" x14ac:dyDescent="0.25">
      <c r="A168" s="46" t="s">
        <v>315</v>
      </c>
      <c r="B168" s="26" t="s">
        <v>315</v>
      </c>
      <c r="C168" s="35">
        <f ca="1">SUMIF('3)参加者4)実施体制'!$B$5:$L$54,B168,'3)参加者4)実施体制'!$L$5:$L$54)</f>
        <v>0</v>
      </c>
      <c r="D168" s="46" t="str">
        <f t="shared" ca="1" si="3"/>
        <v/>
      </c>
      <c r="G168" s="33"/>
      <c r="S168" s="2"/>
    </row>
    <row r="169" spans="1:19" x14ac:dyDescent="0.25">
      <c r="A169" s="46" t="s">
        <v>316</v>
      </c>
      <c r="B169" s="26" t="s">
        <v>316</v>
      </c>
      <c r="C169" s="35">
        <f ca="1">SUMIF('3)参加者4)実施体制'!$B$5:$L$54,B169,'3)参加者4)実施体制'!$L$5:$L$54)</f>
        <v>0</v>
      </c>
      <c r="D169" s="46" t="str">
        <f t="shared" ca="1" si="3"/>
        <v/>
      </c>
      <c r="G169" s="33"/>
      <c r="S169" s="2"/>
    </row>
    <row r="170" spans="1:19" x14ac:dyDescent="0.25">
      <c r="A170" s="46" t="s">
        <v>317</v>
      </c>
      <c r="B170" s="26" t="s">
        <v>317</v>
      </c>
      <c r="C170" s="35">
        <f ca="1">SUMIF('3)参加者4)実施体制'!$B$5:$L$54,B170,'3)参加者4)実施体制'!$L$5:$L$54)</f>
        <v>0</v>
      </c>
      <c r="D170" s="46" t="str">
        <f t="shared" ca="1" si="3"/>
        <v/>
      </c>
      <c r="G170" s="33"/>
      <c r="S170" s="2"/>
    </row>
    <row r="171" spans="1:19" x14ac:dyDescent="0.25">
      <c r="A171" s="46" t="s">
        <v>318</v>
      </c>
      <c r="B171" s="26" t="s">
        <v>318</v>
      </c>
      <c r="C171" s="35">
        <f ca="1">SUMIF('3)参加者4)実施体制'!$B$5:$L$54,B171,'3)参加者4)実施体制'!$L$5:$L$54)</f>
        <v>0</v>
      </c>
      <c r="D171" s="46" t="str">
        <f t="shared" ca="1" si="3"/>
        <v/>
      </c>
      <c r="G171" s="33"/>
      <c r="S171" s="2"/>
    </row>
    <row r="172" spans="1:19" x14ac:dyDescent="0.25">
      <c r="A172" s="46" t="s">
        <v>319</v>
      </c>
      <c r="B172" s="26" t="s">
        <v>319</v>
      </c>
      <c r="C172" s="35">
        <f ca="1">SUMIF('3)参加者4)実施体制'!$B$5:$L$54,B172,'3)参加者4)実施体制'!$L$5:$L$54)</f>
        <v>0</v>
      </c>
      <c r="D172" s="46" t="str">
        <f t="shared" ca="1" si="3"/>
        <v/>
      </c>
      <c r="G172" s="33"/>
      <c r="S172" s="2"/>
    </row>
    <row r="173" spans="1:19" x14ac:dyDescent="0.25">
      <c r="A173" s="46" t="s">
        <v>18</v>
      </c>
      <c r="B173" s="26" t="s">
        <v>18</v>
      </c>
      <c r="C173" s="35">
        <f ca="1">SUMIF('3)参加者4)実施体制'!$B$5:$L$54,B173,'3)参加者4)実施体制'!$L$5:$L$54)</f>
        <v>0</v>
      </c>
      <c r="D173" s="46" t="str">
        <f t="shared" ca="1" si="3"/>
        <v/>
      </c>
      <c r="G173" s="33"/>
      <c r="S173" s="2"/>
    </row>
    <row r="174" spans="1:19" x14ac:dyDescent="0.25">
      <c r="A174" s="46" t="s">
        <v>320</v>
      </c>
      <c r="B174" s="26" t="s">
        <v>320</v>
      </c>
      <c r="C174" s="35">
        <f ca="1">SUMIF('3)参加者4)実施体制'!$B$5:$L$54,B174,'3)参加者4)実施体制'!$L$5:$L$54)</f>
        <v>0</v>
      </c>
      <c r="D174" s="46" t="str">
        <f t="shared" ca="1" si="3"/>
        <v/>
      </c>
      <c r="G174" s="33"/>
      <c r="S174" s="2"/>
    </row>
    <row r="175" spans="1:19" x14ac:dyDescent="0.25">
      <c r="A175" s="46" t="s">
        <v>321</v>
      </c>
      <c r="B175" s="26" t="s">
        <v>363</v>
      </c>
      <c r="C175" s="35">
        <f ca="1">SUMIF('3)参加者4)実施体制'!$B$5:$L$54,B175,'3)参加者4)実施体制'!$L$5:$L$54)</f>
        <v>0</v>
      </c>
      <c r="D175" s="46" t="str">
        <f t="shared" ca="1" si="3"/>
        <v/>
      </c>
      <c r="G175" s="33"/>
      <c r="S175" s="2"/>
    </row>
    <row r="176" spans="1:19" x14ac:dyDescent="0.25">
      <c r="A176" s="46" t="s">
        <v>322</v>
      </c>
      <c r="B176" s="26" t="s">
        <v>323</v>
      </c>
      <c r="C176" s="35">
        <f ca="1">SUMIF('3)参加者4)実施体制'!$B$5:$L$54,B176,'3)参加者4)実施体制'!$L$5:$L$54)</f>
        <v>0</v>
      </c>
      <c r="D176" s="46" t="str">
        <f t="shared" ca="1" si="3"/>
        <v/>
      </c>
      <c r="G176" s="33"/>
      <c r="S176" s="2"/>
    </row>
    <row r="177" spans="1:19" x14ac:dyDescent="0.25">
      <c r="A177" s="46" t="s">
        <v>324</v>
      </c>
      <c r="B177" s="26" t="s">
        <v>324</v>
      </c>
      <c r="C177" s="35">
        <f ca="1">SUMIF('3)参加者4)実施体制'!$B$5:$L$54,B177,'3)参加者4)実施体制'!$L$5:$L$54)</f>
        <v>0</v>
      </c>
      <c r="D177" s="46" t="str">
        <f t="shared" ca="1" si="3"/>
        <v/>
      </c>
      <c r="G177" s="33"/>
      <c r="S177" s="2"/>
    </row>
    <row r="178" spans="1:19" x14ac:dyDescent="0.25">
      <c r="A178" s="46" t="s">
        <v>325</v>
      </c>
      <c r="B178" s="26" t="s">
        <v>325</v>
      </c>
      <c r="C178" s="35">
        <f ca="1">SUMIF('3)参加者4)実施体制'!$B$5:$L$54,B178,'3)参加者4)実施体制'!$L$5:$L$54)</f>
        <v>0</v>
      </c>
      <c r="D178" s="46" t="str">
        <f t="shared" ca="1" si="3"/>
        <v/>
      </c>
      <c r="G178" s="33"/>
      <c r="S178" s="2"/>
    </row>
    <row r="179" spans="1:19" x14ac:dyDescent="0.25">
      <c r="A179" s="46" t="s">
        <v>326</v>
      </c>
      <c r="B179" s="26" t="s">
        <v>326</v>
      </c>
      <c r="C179" s="35">
        <f ca="1">SUMIF('3)参加者4)実施体制'!$B$5:$L$54,B179,'3)参加者4)実施体制'!$L$5:$L$54)</f>
        <v>0</v>
      </c>
      <c r="D179" s="46" t="str">
        <f t="shared" ca="1" si="3"/>
        <v/>
      </c>
      <c r="G179" s="33"/>
      <c r="S179" s="2"/>
    </row>
    <row r="180" spans="1:19" x14ac:dyDescent="0.25">
      <c r="A180" s="46" t="s">
        <v>327</v>
      </c>
      <c r="B180" s="26" t="s">
        <v>327</v>
      </c>
      <c r="C180" s="35">
        <f ca="1">SUMIF('3)参加者4)実施体制'!$B$5:$L$54,B180,'3)参加者4)実施体制'!$L$5:$L$54)</f>
        <v>0</v>
      </c>
      <c r="D180" s="46" t="str">
        <f t="shared" ca="1" si="3"/>
        <v/>
      </c>
      <c r="G180" s="33"/>
      <c r="S180" s="2"/>
    </row>
    <row r="181" spans="1:19" x14ac:dyDescent="0.25">
      <c r="A181" s="46" t="s">
        <v>328</v>
      </c>
      <c r="B181" s="26" t="s">
        <v>328</v>
      </c>
      <c r="C181" s="35">
        <f ca="1">SUMIF('3)参加者4)実施体制'!$B$5:$L$54,B181,'3)参加者4)実施体制'!$L$5:$L$54)</f>
        <v>0</v>
      </c>
      <c r="D181" s="46" t="str">
        <f t="shared" ca="1" si="3"/>
        <v/>
      </c>
      <c r="G181" s="33"/>
      <c r="S181" s="2"/>
    </row>
    <row r="182" spans="1:19" x14ac:dyDescent="0.25">
      <c r="A182" s="46" t="s">
        <v>329</v>
      </c>
      <c r="B182" s="26" t="s">
        <v>329</v>
      </c>
      <c r="C182" s="35">
        <f ca="1">SUMIF('3)参加者4)実施体制'!$B$5:$L$54,B182,'3)参加者4)実施体制'!$L$5:$L$54)</f>
        <v>0</v>
      </c>
      <c r="D182" s="46" t="str">
        <f t="shared" ca="1" si="3"/>
        <v/>
      </c>
      <c r="G182" s="33"/>
      <c r="S182" s="2"/>
    </row>
    <row r="183" spans="1:19" x14ac:dyDescent="0.25">
      <c r="A183" s="46" t="s">
        <v>330</v>
      </c>
      <c r="B183" s="26" t="s">
        <v>330</v>
      </c>
      <c r="C183" s="35">
        <f ca="1">SUMIF('3)参加者4)実施体制'!$B$5:$L$54,B183,'3)参加者4)実施体制'!$L$5:$L$54)</f>
        <v>0</v>
      </c>
      <c r="D183" s="46" t="str">
        <f t="shared" ca="1" si="3"/>
        <v/>
      </c>
      <c r="G183" s="33"/>
      <c r="S183" s="2"/>
    </row>
    <row r="184" spans="1:19" x14ac:dyDescent="0.25">
      <c r="A184" s="46" t="s">
        <v>331</v>
      </c>
      <c r="B184" s="26" t="s">
        <v>331</v>
      </c>
      <c r="C184" s="35">
        <f ca="1">SUMIF('3)参加者4)実施体制'!$B$5:$L$54,B184,'3)参加者4)実施体制'!$L$5:$L$54)</f>
        <v>0</v>
      </c>
      <c r="D184" s="46" t="str">
        <f t="shared" ca="1" si="3"/>
        <v/>
      </c>
      <c r="G184" s="33"/>
      <c r="S184" s="2"/>
    </row>
    <row r="185" spans="1:19" x14ac:dyDescent="0.25">
      <c r="A185" s="46" t="s">
        <v>332</v>
      </c>
      <c r="B185" s="26" t="s">
        <v>332</v>
      </c>
      <c r="C185" s="35">
        <f ca="1">SUMIF('3)参加者4)実施体制'!$B$5:$L$54,B185,'3)参加者4)実施体制'!$L$5:$L$54)</f>
        <v>0</v>
      </c>
      <c r="D185" s="46" t="str">
        <f t="shared" ca="1" si="3"/>
        <v/>
      </c>
      <c r="G185" s="33"/>
      <c r="S185" s="2"/>
    </row>
    <row r="186" spans="1:19" x14ac:dyDescent="0.25">
      <c r="A186" s="46" t="s">
        <v>333</v>
      </c>
      <c r="B186" s="26" t="s">
        <v>333</v>
      </c>
      <c r="C186" s="35">
        <f ca="1">SUMIF('3)参加者4)実施体制'!$B$5:$L$54,B186,'3)参加者4)実施体制'!$L$5:$L$54)</f>
        <v>0</v>
      </c>
      <c r="D186" s="46" t="str">
        <f t="shared" ca="1" si="3"/>
        <v/>
      </c>
      <c r="G186" s="33"/>
      <c r="S186" s="2"/>
    </row>
    <row r="187" spans="1:19" x14ac:dyDescent="0.25">
      <c r="A187" s="46" t="s">
        <v>334</v>
      </c>
      <c r="B187" s="26" t="s">
        <v>334</v>
      </c>
      <c r="C187" s="35">
        <f ca="1">SUMIF('3)参加者4)実施体制'!$B$5:$L$54,B187,'3)参加者4)実施体制'!$L$5:$L$54)</f>
        <v>0</v>
      </c>
      <c r="D187" s="46" t="str">
        <f t="shared" ca="1" si="3"/>
        <v/>
      </c>
      <c r="G187" s="33"/>
      <c r="S187" s="2"/>
    </row>
    <row r="188" spans="1:19" x14ac:dyDescent="0.25">
      <c r="A188" s="46" t="s">
        <v>335</v>
      </c>
      <c r="B188" s="26" t="s">
        <v>335</v>
      </c>
      <c r="C188" s="35">
        <f ca="1">SUMIF('3)参加者4)実施体制'!$B$5:$L$54,B188,'3)参加者4)実施体制'!$L$5:$L$54)</f>
        <v>0</v>
      </c>
      <c r="D188" s="46" t="str">
        <f t="shared" ca="1" si="3"/>
        <v/>
      </c>
      <c r="G188" s="33"/>
      <c r="S188" s="2"/>
    </row>
    <row r="189" spans="1:19" x14ac:dyDescent="0.25">
      <c r="A189" s="46" t="s">
        <v>336</v>
      </c>
      <c r="B189" s="26" t="s">
        <v>336</v>
      </c>
      <c r="C189" s="35">
        <f ca="1">SUMIF('3)参加者4)実施体制'!$B$5:$L$54,B189,'3)参加者4)実施体制'!$L$5:$L$54)</f>
        <v>0</v>
      </c>
      <c r="D189" s="46" t="str">
        <f t="shared" ca="1" si="3"/>
        <v/>
      </c>
      <c r="G189" s="33"/>
      <c r="S189" s="2"/>
    </row>
    <row r="190" spans="1:19" x14ac:dyDescent="0.25">
      <c r="A190" s="46" t="s">
        <v>337</v>
      </c>
      <c r="B190" s="26" t="s">
        <v>337</v>
      </c>
      <c r="C190" s="35">
        <f ca="1">SUMIF('3)参加者4)実施体制'!$B$5:$L$54,B190,'3)参加者4)実施体制'!$L$5:$L$54)</f>
        <v>0</v>
      </c>
      <c r="D190" s="46" t="str">
        <f t="shared" ca="1" si="3"/>
        <v/>
      </c>
      <c r="G190" s="33"/>
      <c r="S190" s="2"/>
    </row>
    <row r="191" spans="1:19" x14ac:dyDescent="0.25">
      <c r="A191" s="46" t="s">
        <v>338</v>
      </c>
      <c r="B191" s="26" t="s">
        <v>338</v>
      </c>
      <c r="C191" s="35">
        <f ca="1">SUMIF('3)参加者4)実施体制'!$B$5:$L$54,B191,'3)参加者4)実施体制'!$L$5:$L$54)</f>
        <v>0</v>
      </c>
      <c r="D191" s="46" t="str">
        <f t="shared" ca="1" si="3"/>
        <v/>
      </c>
      <c r="G191" s="33"/>
      <c r="S191" s="2"/>
    </row>
    <row r="192" spans="1:19" x14ac:dyDescent="0.25">
      <c r="A192" s="46" t="s">
        <v>339</v>
      </c>
      <c r="B192" s="26" t="s">
        <v>339</v>
      </c>
      <c r="C192" s="35">
        <f ca="1">SUMIF('3)参加者4)実施体制'!$B$5:$L$54,B192,'3)参加者4)実施体制'!$L$5:$L$54)</f>
        <v>0</v>
      </c>
      <c r="D192" s="46" t="str">
        <f t="shared" ca="1" si="3"/>
        <v/>
      </c>
      <c r="G192" s="33"/>
      <c r="S192" s="2"/>
    </row>
    <row r="193" spans="1:19" x14ac:dyDescent="0.25">
      <c r="A193" s="46" t="s">
        <v>340</v>
      </c>
      <c r="B193" s="26" t="s">
        <v>340</v>
      </c>
      <c r="C193" s="35">
        <f ca="1">SUMIF('3)参加者4)実施体制'!$B$5:$L$54,B193,'3)参加者4)実施体制'!$L$5:$L$54)</f>
        <v>0</v>
      </c>
      <c r="D193" s="46" t="str">
        <f t="shared" ca="1" si="3"/>
        <v/>
      </c>
      <c r="G193" s="33"/>
      <c r="S193" s="2"/>
    </row>
    <row r="194" spans="1:19" x14ac:dyDescent="0.25">
      <c r="A194" s="46" t="s">
        <v>341</v>
      </c>
      <c r="B194" s="26" t="s">
        <v>341</v>
      </c>
      <c r="C194" s="35">
        <f ca="1">SUMIF('3)参加者4)実施体制'!$B$5:$L$54,B194,'3)参加者4)実施体制'!$L$5:$L$54)</f>
        <v>0</v>
      </c>
      <c r="D194" s="46" t="str">
        <f t="shared" ca="1" si="3"/>
        <v/>
      </c>
      <c r="G194" s="33"/>
      <c r="S194" s="2"/>
    </row>
    <row r="195" spans="1:19" x14ac:dyDescent="0.25">
      <c r="A195" s="46" t="s">
        <v>342</v>
      </c>
      <c r="B195" s="26" t="s">
        <v>342</v>
      </c>
      <c r="C195" s="35">
        <f ca="1">SUMIF('3)参加者4)実施体制'!$B$5:$L$54,B195,'3)参加者4)実施体制'!$L$5:$L$54)</f>
        <v>0</v>
      </c>
      <c r="D195" s="46" t="str">
        <f t="shared" ca="1" si="3"/>
        <v/>
      </c>
      <c r="G195" s="33"/>
      <c r="S195" s="2"/>
    </row>
    <row r="196" spans="1:19" x14ac:dyDescent="0.25">
      <c r="A196" s="46" t="s">
        <v>343</v>
      </c>
      <c r="B196" s="26" t="s">
        <v>343</v>
      </c>
      <c r="C196" s="35">
        <f ca="1">SUMIF('3)参加者4)実施体制'!$B$5:$L$54,B196,'3)参加者4)実施体制'!$L$5:$L$54)</f>
        <v>0</v>
      </c>
      <c r="D196" s="46" t="str">
        <f t="shared" ca="1" si="3"/>
        <v/>
      </c>
      <c r="G196" s="33"/>
      <c r="S196" s="2"/>
    </row>
    <row r="197" spans="1:19" x14ac:dyDescent="0.25">
      <c r="A197" s="46" t="s">
        <v>344</v>
      </c>
      <c r="B197" s="46" t="s">
        <v>344</v>
      </c>
      <c r="C197" s="35">
        <f ca="1">SUMIF('3)参加者4)実施体制'!$B$5:$L$54,B197,'3)参加者4)実施体制'!$L$5:$L$54)</f>
        <v>0</v>
      </c>
      <c r="D197" s="46" t="str">
        <f t="shared" ca="1" si="3"/>
        <v/>
      </c>
      <c r="G197" s="33"/>
      <c r="S197" s="2"/>
    </row>
    <row r="198" spans="1:19" x14ac:dyDescent="0.25">
      <c r="A198" s="46" t="s">
        <v>345</v>
      </c>
      <c r="B198" s="26" t="s">
        <v>345</v>
      </c>
      <c r="C198" s="35">
        <f ca="1">SUMIF('3)参加者4)実施体制'!$B$5:$L$54,B198,'3)参加者4)実施体制'!$L$5:$L$54)</f>
        <v>0</v>
      </c>
      <c r="D198" s="46" t="str">
        <f t="shared" ref="D198:D200" ca="1" si="5">IF(C198&gt;0,B198&amp;"："&amp;C198&amp;"人","")</f>
        <v/>
      </c>
      <c r="G198" s="33"/>
      <c r="S198" s="2"/>
    </row>
    <row r="199" spans="1:19" x14ac:dyDescent="0.25">
      <c r="A199" s="46" t="s">
        <v>346</v>
      </c>
      <c r="B199" s="26" t="s">
        <v>346</v>
      </c>
      <c r="C199" s="35">
        <f ca="1">SUMIF('3)参加者4)実施体制'!$B$5:$L$54,B199,'3)参加者4)実施体制'!$L$5:$L$54)</f>
        <v>0</v>
      </c>
      <c r="D199" s="46" t="str">
        <f t="shared" ca="1" si="5"/>
        <v/>
      </c>
      <c r="G199" s="33"/>
      <c r="S199" s="2"/>
    </row>
    <row r="200" spans="1:19" x14ac:dyDescent="0.25">
      <c r="A200" s="46" t="s">
        <v>347</v>
      </c>
      <c r="B200" s="26" t="s">
        <v>347</v>
      </c>
      <c r="C200" s="35">
        <f ca="1">SUMIF('3)参加者4)実施体制'!$B$5:$L$54,B200,'3)参加者4)実施体制'!$L$5:$L$54)</f>
        <v>0</v>
      </c>
      <c r="D200" s="46" t="str">
        <f t="shared" ca="1" si="5"/>
        <v/>
      </c>
      <c r="G200" s="33"/>
      <c r="S200" s="2"/>
    </row>
    <row r="201" spans="1:19" x14ac:dyDescent="0.25">
      <c r="A201" s="46"/>
      <c r="B201" s="46" t="s">
        <v>85</v>
      </c>
      <c r="C201" s="117">
        <f ca="1">SUM(C3:C200)</f>
        <v>0</v>
      </c>
      <c r="D201" s="46"/>
      <c r="G201" s="33"/>
      <c r="S201" s="2"/>
    </row>
    <row r="204" spans="1:19" ht="24" customHeight="1" thickBot="1" x14ac:dyDescent="0.3">
      <c r="A204" s="175" t="s">
        <v>349</v>
      </c>
    </row>
    <row r="205" spans="1:19" ht="17.25" thickTop="1" x14ac:dyDescent="0.25">
      <c r="A205" s="46">
        <v>1</v>
      </c>
      <c r="B205" s="176" t="str">
        <f>'3)参加者4)実施体制'!B5</f>
        <v/>
      </c>
      <c r="C205" s="179" t="str" cm="1">
        <f t="array" ref="C205">IF(ROWS(B$205:B205)&lt;=COUNT($D$205:$D$229),INDEX(B:B,SMALL(D$205:D$229,ROWS(B$205:B205))),"")</f>
        <v/>
      </c>
      <c r="D205" s="178">
        <f>IF(COUNTIF($B$205:B205,B205)=1,ROW(),"")</f>
        <v>205</v>
      </c>
    </row>
    <row r="206" spans="1:19" ht="16.5" x14ac:dyDescent="0.25">
      <c r="A206" s="46">
        <v>2</v>
      </c>
      <c r="B206" s="176" t="str">
        <f>'3)参加者4)実施体制'!B6</f>
        <v/>
      </c>
      <c r="C206" s="180" t="str" cm="1">
        <f t="array" ref="C206">IF(ROWS(B$205:B206)&lt;=COUNT($D$205:$D$229),INDEX(B:B,SMALL(D$205:D$229,ROWS(B$205:B206))),"")</f>
        <v/>
      </c>
      <c r="D206" s="178" t="str">
        <f>IF(COUNTIF($B$205:B206,B206)=1,ROW(),"")</f>
        <v/>
      </c>
    </row>
    <row r="207" spans="1:19" ht="16.5" x14ac:dyDescent="0.25">
      <c r="A207" s="46">
        <v>3</v>
      </c>
      <c r="B207" s="176" t="str">
        <f>'3)参加者4)実施体制'!B7</f>
        <v/>
      </c>
      <c r="C207" s="180" t="str" cm="1">
        <f t="array" ref="C207">IF(ROWS(B$205:B207)&lt;=COUNT($D$205:$D$229),INDEX(B:B,SMALL(D$205:D$229,ROWS(B$205:B207))),"")</f>
        <v/>
      </c>
      <c r="D207" s="178" t="str">
        <f>IF(COUNTIF($B$205:B207,B207)=1,ROW(),"")</f>
        <v/>
      </c>
    </row>
    <row r="208" spans="1:19" ht="16.5" x14ac:dyDescent="0.25">
      <c r="A208" s="46">
        <v>4</v>
      </c>
      <c r="B208" s="176" t="str">
        <f>'3)参加者4)実施体制'!B8</f>
        <v/>
      </c>
      <c r="C208" s="180" t="str" cm="1">
        <f t="array" ref="C208">IF(ROWS(B$205:B208)&lt;=COUNT($D$205:$D$229),INDEX(B:B,SMALL(D$205:D$229,ROWS(B$205:B208))),"")</f>
        <v/>
      </c>
      <c r="D208" s="178" t="str">
        <f>IF(COUNTIF($B$205:B208,B208)=1,ROW(),"")</f>
        <v/>
      </c>
    </row>
    <row r="209" spans="1:4" ht="16.5" x14ac:dyDescent="0.25">
      <c r="A209" s="46">
        <v>5</v>
      </c>
      <c r="B209" s="176" t="str">
        <f>'3)参加者4)実施体制'!B9</f>
        <v/>
      </c>
      <c r="C209" s="180" t="str" cm="1">
        <f t="array" ref="C209">IF(ROWS(B$205:B209)&lt;=COUNT($D$205:$D$229),INDEX(B:B,SMALL(D$205:D$229,ROWS(B$205:B209))),"")</f>
        <v/>
      </c>
      <c r="D209" s="178" t="str">
        <f>IF(COUNTIF($B$205:B209,B209)=1,ROW(),"")</f>
        <v/>
      </c>
    </row>
    <row r="210" spans="1:4" ht="16.5" x14ac:dyDescent="0.25">
      <c r="A210" s="46">
        <v>6</v>
      </c>
      <c r="B210" s="176" t="str">
        <f>'3)参加者4)実施体制'!B10</f>
        <v/>
      </c>
      <c r="C210" s="180" t="str" cm="1">
        <f t="array" ref="C210">IF(ROWS(B$205:B210)&lt;=COUNT($D$205:$D$229),INDEX(B:B,SMALL(D$205:D$229,ROWS(B$205:B210))),"")</f>
        <v/>
      </c>
      <c r="D210" s="178" t="str">
        <f>IF(COUNTIF($B$205:B210,B210)=1,ROW(),"")</f>
        <v/>
      </c>
    </row>
    <row r="211" spans="1:4" ht="16.5" x14ac:dyDescent="0.25">
      <c r="A211" s="46">
        <v>7</v>
      </c>
      <c r="B211" s="176" t="str">
        <f>'3)参加者4)実施体制'!B11</f>
        <v/>
      </c>
      <c r="C211" s="180" t="str" cm="1">
        <f t="array" ref="C211">IF(ROWS(B$205:B211)&lt;=COUNT($D$205:$D$229),INDEX(B:B,SMALL(D$205:D$229,ROWS(B$205:B211))),"")</f>
        <v/>
      </c>
      <c r="D211" s="178" t="str">
        <f>IF(COUNTIF($B$205:B211,B211)=1,ROW(),"")</f>
        <v/>
      </c>
    </row>
    <row r="212" spans="1:4" ht="16.5" x14ac:dyDescent="0.25">
      <c r="A212" s="46">
        <v>8</v>
      </c>
      <c r="B212" s="176" t="str">
        <f>'3)参加者4)実施体制'!B12</f>
        <v/>
      </c>
      <c r="C212" s="180" t="str" cm="1">
        <f t="array" ref="C212">IF(ROWS(B$205:B212)&lt;=COUNT($D$205:$D$229),INDEX(B:B,SMALL(D$205:D$229,ROWS(B$205:B212))),"")</f>
        <v/>
      </c>
      <c r="D212" s="178" t="str">
        <f>IF(COUNTIF($B$205:B212,B212)=1,ROW(),"")</f>
        <v/>
      </c>
    </row>
    <row r="213" spans="1:4" ht="16.5" x14ac:dyDescent="0.25">
      <c r="A213" s="46">
        <v>9</v>
      </c>
      <c r="B213" s="176" t="str">
        <f>'3)参加者4)実施体制'!B13</f>
        <v/>
      </c>
      <c r="C213" s="180" t="str" cm="1">
        <f t="array" ref="C213">IF(ROWS(B$205:B213)&lt;=COUNT($D$205:$D$229),INDEX(B:B,SMALL(D$205:D$229,ROWS(B$205:B213))),"")</f>
        <v/>
      </c>
      <c r="D213" s="178" t="str">
        <f>IF(COUNTIF($B$205:B213,B213)=1,ROW(),"")</f>
        <v/>
      </c>
    </row>
    <row r="214" spans="1:4" ht="16.5" x14ac:dyDescent="0.25">
      <c r="A214" s="46">
        <v>10</v>
      </c>
      <c r="B214" s="176" t="str">
        <f>'3)参加者4)実施体制'!B14</f>
        <v/>
      </c>
      <c r="C214" s="180" t="str" cm="1">
        <f t="array" ref="C214">IF(ROWS(B$205:B214)&lt;=COUNT($D$205:$D$229),INDEX(B:B,SMALL(D$205:D$229,ROWS(B$205:B214))),"")</f>
        <v/>
      </c>
      <c r="D214" s="178" t="str">
        <f>IF(COUNTIF($B$205:B214,B214)=1,ROW(),"")</f>
        <v/>
      </c>
    </row>
    <row r="215" spans="1:4" ht="16.5" x14ac:dyDescent="0.25">
      <c r="A215" s="46">
        <v>11</v>
      </c>
      <c r="B215" s="176"/>
      <c r="C215" s="180" t="str" cm="1">
        <f t="array" ref="C215">IF(ROWS(B$205:B215)&lt;=COUNT($D$205:$D$229),INDEX(B:B,SMALL(D$205:D$229,ROWS(B$205:B215))),"")</f>
        <v/>
      </c>
      <c r="D215" s="178" t="str">
        <f>IF(COUNTIF($B$205:B215,B215)=1,ROW(),"")</f>
        <v/>
      </c>
    </row>
    <row r="216" spans="1:4" ht="16.5" x14ac:dyDescent="0.25">
      <c r="A216" s="46">
        <v>12</v>
      </c>
      <c r="B216" s="176"/>
      <c r="C216" s="180" t="str" cm="1">
        <f t="array" ref="C216">IF(ROWS(B$205:B216)&lt;=COUNT($D$205:$D$229),INDEX(B:B,SMALL(D$205:D$229,ROWS(B$205:B216))),"")</f>
        <v/>
      </c>
      <c r="D216" s="178" t="str">
        <f>IF(COUNTIF($B$205:B216,B216)=1,ROW(),"")</f>
        <v/>
      </c>
    </row>
    <row r="217" spans="1:4" ht="16.5" x14ac:dyDescent="0.25">
      <c r="A217" s="46">
        <v>13</v>
      </c>
      <c r="B217" s="176"/>
      <c r="C217" s="180" t="str" cm="1">
        <f t="array" ref="C217">IF(ROWS(B$205:B217)&lt;=COUNT($D$205:$D$229),INDEX(B:B,SMALL(D$205:D$229,ROWS(B$205:B217))),"")</f>
        <v/>
      </c>
      <c r="D217" s="178" t="str">
        <f>IF(COUNTIF($B$205:B217,B217)=1,ROW(),"")</f>
        <v/>
      </c>
    </row>
    <row r="218" spans="1:4" ht="16.5" x14ac:dyDescent="0.25">
      <c r="A218" s="46">
        <v>14</v>
      </c>
      <c r="B218" s="176"/>
      <c r="C218" s="180" t="str" cm="1">
        <f t="array" ref="C218">IF(ROWS(B$205:B218)&lt;=COUNT($D$205:$D$229),INDEX(B:B,SMALL(D$205:D$229,ROWS(B$205:B218))),"")</f>
        <v/>
      </c>
      <c r="D218" s="178" t="str">
        <f>IF(COUNTIF($B$205:B218,B218)=1,ROW(),"")</f>
        <v/>
      </c>
    </row>
    <row r="219" spans="1:4" ht="16.5" x14ac:dyDescent="0.25">
      <c r="A219" s="46">
        <v>15</v>
      </c>
      <c r="B219" s="176"/>
      <c r="C219" s="180" t="str" cm="1">
        <f t="array" ref="C219">IF(ROWS(B$205:B219)&lt;=COUNT($D$205:$D$229),INDEX(B:B,SMALL(D$205:D$229,ROWS(B$205:B219))),"")</f>
        <v/>
      </c>
      <c r="D219" s="178" t="str">
        <f>IF(COUNTIF($B$205:B219,B219)=1,ROW(),"")</f>
        <v/>
      </c>
    </row>
    <row r="220" spans="1:4" x14ac:dyDescent="0.25">
      <c r="A220" s="46">
        <v>16</v>
      </c>
      <c r="B220" s="177"/>
      <c r="C220" s="180" t="str" cm="1">
        <f t="array" ref="C220">IF(ROWS(B$205:B220)&lt;=COUNT($D$205:$D$229),INDEX(B:B,SMALL(D$205:D$229,ROWS(B$205:B220))),"")</f>
        <v/>
      </c>
      <c r="D220" s="178" t="str">
        <f>IF(COUNTIF($B$205:B220,B220)=1,ROW(),"")</f>
        <v/>
      </c>
    </row>
    <row r="221" spans="1:4" x14ac:dyDescent="0.25">
      <c r="A221" s="46">
        <v>17</v>
      </c>
      <c r="B221" s="177"/>
      <c r="C221" s="180" t="str" cm="1">
        <f t="array" ref="C221">IF(ROWS(B$205:B221)&lt;=COUNT($D$205:$D$229),INDEX(B:B,SMALL(D$205:D$229,ROWS(B$205:B221))),"")</f>
        <v/>
      </c>
      <c r="D221" s="178" t="str">
        <f>IF(COUNTIF($B$205:B221,B221)=1,ROW(),"")</f>
        <v/>
      </c>
    </row>
    <row r="222" spans="1:4" x14ac:dyDescent="0.25">
      <c r="A222" s="46">
        <v>18</v>
      </c>
      <c r="B222" s="177"/>
      <c r="C222" s="180" t="str" cm="1">
        <f t="array" ref="C222">IF(ROWS(B$205:B222)&lt;=COUNT($D$205:$D$229),INDEX(B:B,SMALL(D$205:D$229,ROWS(B$205:B222))),"")</f>
        <v/>
      </c>
      <c r="D222" s="178" t="str">
        <f>IF(COUNTIF($B$205:B222,B222)=1,ROW(),"")</f>
        <v/>
      </c>
    </row>
    <row r="223" spans="1:4" x14ac:dyDescent="0.25">
      <c r="A223" s="46">
        <v>19</v>
      </c>
      <c r="B223" s="177"/>
      <c r="C223" s="180" t="str" cm="1">
        <f t="array" ref="C223">IF(ROWS(B$205:B223)&lt;=COUNT($D$205:$D$229),INDEX(B:B,SMALL(D$205:D$229,ROWS(B$205:B223))),"")</f>
        <v/>
      </c>
      <c r="D223" s="178" t="str">
        <f>IF(COUNTIF($B$205:B223,B223)=1,ROW(),"")</f>
        <v/>
      </c>
    </row>
    <row r="224" spans="1:4" x14ac:dyDescent="0.25">
      <c r="A224" s="46">
        <v>20</v>
      </c>
      <c r="B224" s="177"/>
      <c r="C224" s="180" t="str" cm="1">
        <f t="array" ref="C224">IF(ROWS(B$205:B224)&lt;=COUNT($D$205:$D$229),INDEX(B:B,SMALL(D$205:D$229,ROWS(B$205:B224))),"")</f>
        <v/>
      </c>
      <c r="D224" s="178" t="str">
        <f>IF(COUNTIF($B$205:B224,B224)=1,ROW(),"")</f>
        <v/>
      </c>
    </row>
    <row r="225" spans="1:4" x14ac:dyDescent="0.25">
      <c r="A225" s="46">
        <v>21</v>
      </c>
      <c r="B225" s="177"/>
      <c r="C225" s="180" t="str" cm="1">
        <f t="array" ref="C225">IF(ROWS(B$205:B225)&lt;=COUNT($D$205:$D$229),INDEX(B:B,SMALL(D$205:D$229,ROWS(B$205:B225))),"")</f>
        <v/>
      </c>
      <c r="D225" s="178" t="str">
        <f>IF(COUNTIF($B$205:B225,B225)=1,ROW(),"")</f>
        <v/>
      </c>
    </row>
    <row r="226" spans="1:4" x14ac:dyDescent="0.25">
      <c r="A226" s="46">
        <v>22</v>
      </c>
      <c r="B226" s="177"/>
      <c r="C226" s="180" t="str" cm="1">
        <f t="array" ref="C226">IF(ROWS(B$205:B226)&lt;=COUNT($D$205:$D$229),INDEX(B:B,SMALL(D$205:D$229,ROWS(B$205:B226))),"")</f>
        <v/>
      </c>
      <c r="D226" s="178" t="str">
        <f>IF(COUNTIF($B$205:B226,B226)=1,ROW(),"")</f>
        <v/>
      </c>
    </row>
    <row r="227" spans="1:4" x14ac:dyDescent="0.25">
      <c r="A227" s="46">
        <v>23</v>
      </c>
      <c r="B227" s="177"/>
      <c r="C227" s="180" t="str" cm="1">
        <f t="array" ref="C227">IF(ROWS(B$205:B227)&lt;=COUNT($D$205:$D$229),INDEX(B:B,SMALL(D$205:D$229,ROWS(B$205:B227))),"")</f>
        <v/>
      </c>
      <c r="D227" s="178" t="str">
        <f>IF(COUNTIF($B$205:B227,B227)=1,ROW(),"")</f>
        <v/>
      </c>
    </row>
    <row r="228" spans="1:4" x14ac:dyDescent="0.25">
      <c r="A228" s="46">
        <v>24</v>
      </c>
      <c r="B228" s="177"/>
      <c r="C228" s="180" t="str" cm="1">
        <f t="array" ref="C228">IF(ROWS(B$205:B228)&lt;=COUNT($D$205:$D$229),INDEX(B:B,SMALL(D$205:D$229,ROWS(B$205:B228))),"")</f>
        <v/>
      </c>
      <c r="D228" s="178" t="str">
        <f>IF(COUNTIF($B$205:B228,B228)=1,ROW(),"")</f>
        <v/>
      </c>
    </row>
    <row r="229" spans="1:4" ht="15" thickBot="1" x14ac:dyDescent="0.3">
      <c r="A229" s="46">
        <v>25</v>
      </c>
      <c r="B229" s="177"/>
      <c r="C229" s="181" t="str" cm="1">
        <f t="array" ref="C229">IF(ROWS(B$205:B229)&lt;=COUNT($D$205:$D$229),INDEX(B:B,SMALL(D$205:D$229,ROWS(B$205:B229))),"")</f>
        <v/>
      </c>
      <c r="D229" s="178" t="str">
        <f>IF(COUNTIF($B$205:B229,B229)=1,ROW(),"")</f>
        <v/>
      </c>
    </row>
    <row r="230" spans="1:4" ht="15" thickTop="1" x14ac:dyDescent="0.25"/>
    <row r="231" spans="1:4" ht="16.5" x14ac:dyDescent="0.25">
      <c r="A231" s="40" t="s">
        <v>81</v>
      </c>
      <c r="B231" s="2"/>
      <c r="C231" s="2"/>
    </row>
    <row r="232" spans="1:4" x14ac:dyDescent="0.25">
      <c r="A232" s="46"/>
      <c r="B232" s="178" t="s">
        <v>419</v>
      </c>
    </row>
    <row r="233" spans="1:4" x14ac:dyDescent="0.25">
      <c r="A233" s="46">
        <v>1</v>
      </c>
      <c r="B233" s="178" t="s">
        <v>55</v>
      </c>
    </row>
    <row r="234" spans="1:4" x14ac:dyDescent="0.25">
      <c r="A234" s="46">
        <v>2</v>
      </c>
      <c r="B234" s="178" t="s">
        <v>87</v>
      </c>
    </row>
    <row r="235" spans="1:4" x14ac:dyDescent="0.25">
      <c r="A235" s="46">
        <v>3</v>
      </c>
      <c r="B235" s="178" t="s">
        <v>86</v>
      </c>
    </row>
    <row r="236" spans="1:4" x14ac:dyDescent="0.25">
      <c r="A236" s="46">
        <v>4</v>
      </c>
      <c r="B236" s="178" t="s">
        <v>90</v>
      </c>
    </row>
    <row r="237" spans="1:4" x14ac:dyDescent="0.25">
      <c r="A237" s="46">
        <v>5</v>
      </c>
      <c r="B237" s="178" t="s">
        <v>91</v>
      </c>
    </row>
    <row r="238" spans="1:4" x14ac:dyDescent="0.25">
      <c r="A238" s="46">
        <v>6</v>
      </c>
      <c r="B238" s="178" t="s">
        <v>92</v>
      </c>
    </row>
    <row r="242" spans="1:20" ht="16.5" x14ac:dyDescent="0.25">
      <c r="A242" s="175" t="s">
        <v>83</v>
      </c>
      <c r="B242" s="2"/>
      <c r="C242" s="41"/>
      <c r="E242" s="12"/>
      <c r="H242" s="2"/>
      <c r="T242" s="33"/>
    </row>
    <row r="243" spans="1:20" x14ac:dyDescent="0.25">
      <c r="A243" s="46"/>
      <c r="B243" s="27" t="s">
        <v>48</v>
      </c>
      <c r="E243" s="12"/>
      <c r="H243" s="2"/>
      <c r="T243" s="33"/>
    </row>
    <row r="244" spans="1:20" x14ac:dyDescent="0.25">
      <c r="A244" s="46">
        <v>1</v>
      </c>
      <c r="B244" s="24" t="s">
        <v>441</v>
      </c>
      <c r="E244" s="12"/>
      <c r="H244" s="2"/>
      <c r="T244" s="33"/>
    </row>
    <row r="245" spans="1:20" x14ac:dyDescent="0.25">
      <c r="A245" s="46">
        <v>2</v>
      </c>
      <c r="B245" s="46" t="s">
        <v>99</v>
      </c>
      <c r="E245" s="12"/>
      <c r="H245" s="2"/>
      <c r="T245" s="33"/>
    </row>
    <row r="246" spans="1:20" x14ac:dyDescent="0.25">
      <c r="A246" s="46">
        <v>3</v>
      </c>
      <c r="B246" s="46" t="s">
        <v>398</v>
      </c>
      <c r="E246" s="12"/>
      <c r="H246" s="2"/>
      <c r="T246" s="33"/>
    </row>
    <row r="247" spans="1:20" x14ac:dyDescent="0.25">
      <c r="A247" s="46">
        <v>4</v>
      </c>
      <c r="B247" s="46" t="s">
        <v>408</v>
      </c>
      <c r="E247" s="12"/>
      <c r="H247" s="2"/>
      <c r="T247" s="33"/>
    </row>
    <row r="248" spans="1:20" x14ac:dyDescent="0.25">
      <c r="A248" s="46">
        <v>5</v>
      </c>
      <c r="B248" s="46" t="s">
        <v>392</v>
      </c>
      <c r="E248" s="12"/>
      <c r="H248" s="2"/>
      <c r="T248" s="33"/>
    </row>
    <row r="249" spans="1:20" x14ac:dyDescent="0.25">
      <c r="A249" s="46">
        <v>6</v>
      </c>
      <c r="B249" s="46" t="s">
        <v>409</v>
      </c>
      <c r="E249" s="12"/>
      <c r="H249" s="2"/>
      <c r="T249" s="33"/>
    </row>
    <row r="250" spans="1:20" x14ac:dyDescent="0.25">
      <c r="A250" s="46">
        <v>7</v>
      </c>
      <c r="B250" s="46" t="s">
        <v>399</v>
      </c>
      <c r="E250" s="12"/>
      <c r="H250" s="2"/>
      <c r="T250" s="33"/>
    </row>
    <row r="251" spans="1:20" x14ac:dyDescent="0.25">
      <c r="A251" s="46">
        <v>8</v>
      </c>
      <c r="B251" s="46" t="s">
        <v>400</v>
      </c>
      <c r="E251" s="12"/>
      <c r="H251" s="2"/>
      <c r="T251" s="33"/>
    </row>
    <row r="252" spans="1:20" x14ac:dyDescent="0.25">
      <c r="A252" s="46">
        <v>9</v>
      </c>
      <c r="B252" s="46" t="s">
        <v>401</v>
      </c>
      <c r="E252" s="12"/>
      <c r="H252" s="2"/>
      <c r="T252" s="33"/>
    </row>
    <row r="253" spans="1:20" x14ac:dyDescent="0.25">
      <c r="A253" s="46"/>
      <c r="B253" s="24"/>
      <c r="E253" s="12"/>
      <c r="H253" s="2"/>
      <c r="T253" s="33"/>
    </row>
    <row r="257" spans="1:1" x14ac:dyDescent="0.25">
      <c r="A257" s="48" t="e">
        <f>MATCH('2)参加機関概要'!D5:G5,#REF!,0)</f>
        <v>#VALUE!</v>
      </c>
    </row>
  </sheetData>
  <mergeCells count="2">
    <mergeCell ref="A1:D1"/>
    <mergeCell ref="F1:T1"/>
  </mergeCells>
  <phoneticPr fontId="9"/>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1)実施機関概要</vt:lpstr>
      <vt:lpstr>2)参加機関概要</vt:lpstr>
      <vt:lpstr>3)参加者4)実施体制</vt:lpstr>
      <vt:lpstr>5)実施内容</vt:lpstr>
      <vt:lpstr>６)経費概算見積書</vt:lpstr>
      <vt:lpstr>７)改訂履歴</vt:lpstr>
      <vt:lpstr>隠しシート</vt:lpstr>
      <vt:lpstr>'1)実施機関概要'!Print_Area</vt:lpstr>
      <vt:lpstr>'2)参加機関概要'!Print_Area</vt:lpstr>
      <vt:lpstr>'3)参加者4)実施体制'!Print_Area</vt:lpstr>
      <vt:lpstr>'5)実施内容'!Print_Area</vt:lpstr>
      <vt:lpstr>'６)経費概算見積書'!Print_Area</vt:lpstr>
      <vt:lpstr>'７)改訂履歴'!Print_Area</vt:lpstr>
      <vt:lpstr>'７)改訂履歴'!Print_Titles</vt:lpstr>
      <vt:lpstr>医歯薬系</vt:lpstr>
      <vt:lpstr>科学技術全般</vt:lpstr>
      <vt:lpstr>環境系</vt:lpstr>
      <vt:lpstr>国・地域リスト</vt:lpstr>
      <vt:lpstr>送出し機関名</vt:lpstr>
      <vt:lpstr>送出し国リスト</vt:lpstr>
      <vt:lpstr>分野</vt:lpstr>
      <vt:lpstr>理工系</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2022-05-26T08:26:20Z</cp:lastPrinted>
  <dcterms:created xsi:type="dcterms:W3CDTF">2019-08-23T06:06:27Z</dcterms:created>
  <dcterms:modified xsi:type="dcterms:W3CDTF">2023-02-27T08:39:51Z</dcterms:modified>
  <cp:contentStatus/>
</cp:coreProperties>
</file>