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招へいプログラム\"/>
    </mc:Choice>
  </mc:AlternateContent>
  <xr:revisionPtr revIDLastSave="0" documentId="8_{86B08DE4-38B2-404E-98BB-39B249A4F62D}" xr6:coauthVersionLast="46" xr6:coauthVersionMax="46" xr10:uidLastSave="{00000000-0000-0000-0000-000000000000}"/>
  <workbookProtection workbookAlgorithmName="SHA-512" workbookHashValue="0T+04QED2KEJOVVWKmOh+picohPkWL6Wfx/n0Gk7TMr5s/r3fRKP+vBC9HRH1ER2Mf6ztlOW640Ml3fT0841bw==" workbookSaltValue="bispALUQkQdNOYcFiznOKA==" workbookSpinCount="100000" lockStructure="1"/>
  <bookViews>
    <workbookView xWindow="-110" yWindow="-110" windowWidth="19420" windowHeight="11620" tabRatio="750" xr2:uid="{F188688E-2568-45CE-A30C-DFD529BBAF3B}"/>
  </bookViews>
  <sheets>
    <sheet name="参照シート" sheetId="1" r:id="rId1"/>
    <sheet name="【8-1】経理様式１" sheetId="2" r:id="rId2"/>
    <sheet name="【8-1】経理様式2(渡航費)" sheetId="3" r:id="rId3"/>
    <sheet name="【8-1】経理様式2(渡航費以外)" sheetId="4" r:id="rId4"/>
    <sheet name="【10-1】終了報告書" sheetId="11" r:id="rId5"/>
    <sheet name="【10-2】実施主担当者終了報告書" sheetId="12" r:id="rId6"/>
  </sheets>
  <definedNames>
    <definedName name="_xlnm.Print_Area" localSheetId="4">'【10-1】終了報告書'!$A$1:$H$126</definedName>
    <definedName name="_xlnm.Print_Area" localSheetId="5">'【10-2】実施主担当者終了報告書'!$A$1:$G$65</definedName>
    <definedName name="_xlnm.Print_Area" localSheetId="1">'【8-1】経理様式１'!$B$1:$N$29</definedName>
    <definedName name="_xlnm.Print_Area" localSheetId="2">'【8-1】経理様式2(渡航費)'!$B$1:$R$31</definedName>
    <definedName name="_xlnm.Print_Area" localSheetId="3">'【8-1】経理様式2(渡航費以外)'!$B$5:$R$65</definedName>
    <definedName name="_xlnm.Print_Area" localSheetId="0">参照シート!$A$1:$G$38</definedName>
    <definedName name="_xlnm.Print_Titles" localSheetId="4">'【10-1】終了報告書'!$1:$2</definedName>
    <definedName name="_xlnm.Print_Titles" localSheetId="5">'【10-2】実施主担当者終了報告書'!$1:$2</definedName>
    <definedName name="_xlnm.Print_Titles" localSheetId="2">'【8-1】経理様式2(渡航費)'!$14:$15</definedName>
    <definedName name="_xlnm.Print_Titles" localSheetId="3">'【8-1】経理様式2(渡航費以外)'!$10:$14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2" l="1"/>
  <c r="F10" i="12" l="1"/>
  <c r="F9" i="12"/>
  <c r="F8" i="12"/>
  <c r="F7" i="12"/>
  <c r="E6" i="12"/>
  <c r="E5" i="12"/>
  <c r="E4" i="12"/>
  <c r="C14" i="2"/>
  <c r="C12" i="2"/>
  <c r="C11" i="2"/>
  <c r="H9" i="2"/>
  <c r="H8" i="2"/>
  <c r="H7" i="2"/>
  <c r="H6" i="2"/>
  <c r="B21" i="11"/>
  <c r="G16" i="11"/>
  <c r="G15" i="11"/>
  <c r="G14" i="11"/>
  <c r="G13" i="11"/>
  <c r="G1" i="12"/>
  <c r="L28" i="3"/>
  <c r="J64" i="4"/>
  <c r="K65" i="4"/>
  <c r="J45" i="4"/>
  <c r="J46" i="4"/>
  <c r="J47" i="4"/>
  <c r="J48" i="4"/>
  <c r="J49" i="4"/>
  <c r="J50" i="4"/>
  <c r="J51" i="4"/>
  <c r="J52" i="4"/>
  <c r="J53" i="4"/>
  <c r="J54" i="4"/>
  <c r="J55" i="4"/>
  <c r="J56" i="4"/>
  <c r="J57" i="4"/>
  <c r="J58" i="4"/>
  <c r="J59" i="4"/>
  <c r="J60" i="4"/>
  <c r="J61" i="4"/>
  <c r="J62" i="4"/>
  <c r="J63" i="4"/>
  <c r="L65" i="4"/>
  <c r="M65" i="4"/>
  <c r="N65" i="4"/>
  <c r="G22" i="2" s="1"/>
  <c r="J44" i="4"/>
  <c r="J65" i="4" s="1"/>
  <c r="D9" i="4" s="1"/>
  <c r="J43" i="4"/>
  <c r="N31" i="3"/>
  <c r="L31" i="3"/>
  <c r="L26" i="3"/>
  <c r="L25" i="3"/>
  <c r="L24" i="3"/>
  <c r="L27" i="3"/>
  <c r="L23" i="3"/>
  <c r="K6" i="3"/>
  <c r="J15" i="4"/>
  <c r="H23" i="2"/>
  <c r="D22" i="2"/>
  <c r="H22" i="2" s="1"/>
  <c r="J22" i="2" s="1"/>
  <c r="F22" i="2"/>
  <c r="J23" i="2"/>
  <c r="M23" i="2"/>
  <c r="F27" i="2"/>
  <c r="E22" i="2"/>
  <c r="B12" i="3"/>
  <c r="K5" i="3"/>
  <c r="K4" i="3"/>
  <c r="L17" i="3"/>
  <c r="L18" i="3"/>
  <c r="L19" i="3"/>
  <c r="L20" i="3"/>
  <c r="L21" i="3"/>
  <c r="L22" i="3"/>
  <c r="L29" i="3"/>
  <c r="L30" i="3"/>
  <c r="K15" i="2"/>
  <c r="R1" i="3"/>
  <c r="J17" i="4"/>
  <c r="J18" i="4"/>
  <c r="J19" i="4"/>
  <c r="J20" i="4"/>
  <c r="J21" i="4"/>
  <c r="J22" i="4"/>
  <c r="J23" i="4"/>
  <c r="J24" i="4"/>
  <c r="J25" i="4"/>
  <c r="J26" i="4"/>
  <c r="J27" i="4"/>
  <c r="J28" i="4"/>
  <c r="J29" i="4"/>
  <c r="J30" i="4"/>
  <c r="J31" i="4"/>
  <c r="J32" i="4"/>
  <c r="J33" i="4"/>
  <c r="J34" i="4"/>
  <c r="J35" i="4"/>
  <c r="J36" i="4"/>
  <c r="J37" i="4"/>
  <c r="J38" i="4"/>
  <c r="J39" i="4"/>
  <c r="J40" i="4"/>
  <c r="J41" i="4"/>
  <c r="J42" i="4"/>
  <c r="J16" i="4"/>
  <c r="R5" i="4"/>
  <c r="L16" i="3"/>
  <c r="B9" i="4"/>
  <c r="E6" i="3"/>
  <c r="O27" i="2"/>
  <c r="J27" i="2"/>
  <c r="D12" i="3"/>
  <c r="C22" i="2"/>
  <c r="C27" i="2"/>
  <c r="F12" i="3"/>
  <c r="F9" i="4"/>
  <c r="D9" i="3"/>
  <c r="G12" i="3"/>
  <c r="K13" i="2" l="1"/>
  <c r="M22" i="2"/>
  <c r="K11" i="2" s="1"/>
  <c r="D6" i="4"/>
  <c r="G9" i="4"/>
</calcChain>
</file>

<file path=xl/sharedStrings.xml><?xml version="1.0" encoding="utf-8"?>
<sst xmlns="http://schemas.openxmlformats.org/spreadsheetml/2006/main" count="342" uniqueCount="258">
  <si>
    <t>合　計</t>
  </si>
  <si>
    <t>渡航費</t>
    <rPh sb="0" eb="3">
      <t>トコウヒ</t>
    </rPh>
    <phoneticPr fontId="3"/>
  </si>
  <si>
    <t>渡航費以外</t>
    <rPh sb="0" eb="3">
      <t>トコウヒ</t>
    </rPh>
    <rPh sb="3" eb="5">
      <t>イガイ</t>
    </rPh>
    <phoneticPr fontId="3"/>
  </si>
  <si>
    <t>計</t>
  </si>
  <si>
    <t>国内旅費</t>
    <rPh sb="0" eb="2">
      <t>コクナイ</t>
    </rPh>
    <rPh sb="2" eb="3">
      <t>リョ</t>
    </rPh>
    <rPh sb="3" eb="4">
      <t>ヒ</t>
    </rPh>
    <phoneticPr fontId="3"/>
  </si>
  <si>
    <t>謝金</t>
    <rPh sb="0" eb="2">
      <t>シャキン</t>
    </rPh>
    <phoneticPr fontId="3"/>
  </si>
  <si>
    <t>小計</t>
    <rPh sb="0" eb="2">
      <t>ショウケイ</t>
    </rPh>
    <phoneticPr fontId="3"/>
  </si>
  <si>
    <t>備考</t>
    <rPh sb="0" eb="2">
      <t>ビコウ</t>
    </rPh>
    <phoneticPr fontId="3"/>
  </si>
  <si>
    <t>なお、活動成果の内容については、終了報告書により別途報告を行っている。</t>
    <rPh sb="3" eb="5">
      <t>カツドウ</t>
    </rPh>
    <rPh sb="5" eb="7">
      <t>セイカ</t>
    </rPh>
    <rPh sb="8" eb="10">
      <t>ナイヨウ</t>
    </rPh>
    <rPh sb="16" eb="18">
      <t>シュウリョウ</t>
    </rPh>
    <rPh sb="18" eb="21">
      <t>ホウコクショ</t>
    </rPh>
    <rPh sb="24" eb="26">
      <t>ベット</t>
    </rPh>
    <rPh sb="26" eb="28">
      <t>ホウコク</t>
    </rPh>
    <rPh sb="29" eb="30">
      <t>オコナ</t>
    </rPh>
    <phoneticPr fontId="3"/>
  </si>
  <si>
    <t xml:space="preserve"> 負担対象費用実績報告書（兼収支決算報告書）</t>
    <phoneticPr fontId="4"/>
  </si>
  <si>
    <t>（金額単位：円）</t>
    <rPh sb="1" eb="3">
      <t>キンガク</t>
    </rPh>
    <rPh sb="3" eb="5">
      <t>タンイ</t>
    </rPh>
    <rPh sb="6" eb="7">
      <t>エン</t>
    </rPh>
    <phoneticPr fontId="3"/>
  </si>
  <si>
    <t>項番</t>
    <rPh sb="0" eb="2">
      <t>コウバン</t>
    </rPh>
    <phoneticPr fontId="3"/>
  </si>
  <si>
    <t>納品日</t>
    <rPh sb="0" eb="3">
      <t>ノウヒンビ</t>
    </rPh>
    <phoneticPr fontId="3"/>
  </si>
  <si>
    <t>出金日</t>
    <rPh sb="0" eb="2">
      <t>シュッキン</t>
    </rPh>
    <rPh sb="2" eb="3">
      <t>ヒ</t>
    </rPh>
    <phoneticPr fontId="3"/>
  </si>
  <si>
    <t>摘要</t>
  </si>
  <si>
    <t>用途/詳細</t>
    <rPh sb="0" eb="2">
      <t>ヨウト</t>
    </rPh>
    <rPh sb="3" eb="5">
      <t>ショウサイ</t>
    </rPh>
    <phoneticPr fontId="3"/>
  </si>
  <si>
    <t>支出額計</t>
    <rPh sb="0" eb="3">
      <t>シシュツガク</t>
    </rPh>
    <rPh sb="3" eb="4">
      <t>ケイ</t>
    </rPh>
    <phoneticPr fontId="3"/>
  </si>
  <si>
    <t>費目</t>
    <rPh sb="0" eb="2">
      <t>ヒモク</t>
    </rPh>
    <phoneticPr fontId="3"/>
  </si>
  <si>
    <t>伝票番号</t>
  </si>
  <si>
    <t>支払先</t>
  </si>
  <si>
    <t>その他</t>
    <rPh sb="2" eb="3">
      <t>タ</t>
    </rPh>
    <phoneticPr fontId="3"/>
  </si>
  <si>
    <t>消費税区分</t>
    <rPh sb="0" eb="3">
      <t>ショウヒゼイ</t>
    </rPh>
    <rPh sb="3" eb="5">
      <t>クブン</t>
    </rPh>
    <phoneticPr fontId="3"/>
  </si>
  <si>
    <t>備考</t>
  </si>
  <si>
    <t>消費税
区分</t>
    <rPh sb="0" eb="3">
      <t>ショウヒゼイ</t>
    </rPh>
    <rPh sb="4" eb="6">
      <t>クブン</t>
    </rPh>
    <phoneticPr fontId="3"/>
  </si>
  <si>
    <t>負担対象経費</t>
    <rPh sb="0" eb="2">
      <t>フタン</t>
    </rPh>
    <rPh sb="2" eb="4">
      <t>タイショウ</t>
    </rPh>
    <rPh sb="4" eb="6">
      <t>ケイヒ</t>
    </rPh>
    <phoneticPr fontId="3"/>
  </si>
  <si>
    <t>決算金額
の内訳</t>
    <rPh sb="0" eb="2">
      <t>ケッサン</t>
    </rPh>
    <phoneticPr fontId="3"/>
  </si>
  <si>
    <t>予算金額
の内訳</t>
    <rPh sb="0" eb="2">
      <t>ヨサン</t>
    </rPh>
    <phoneticPr fontId="3"/>
  </si>
  <si>
    <t>基本情報</t>
    <rPh sb="0" eb="2">
      <t>キホン</t>
    </rPh>
    <rPh sb="2" eb="4">
      <t>ジョウホウ</t>
    </rPh>
    <phoneticPr fontId="4"/>
  </si>
  <si>
    <t>受付番号</t>
    <rPh sb="0" eb="2">
      <t>ウケツケ</t>
    </rPh>
    <rPh sb="2" eb="4">
      <t>バンゴウ</t>
    </rPh>
    <phoneticPr fontId="4"/>
  </si>
  <si>
    <t>役職</t>
    <rPh sb="0" eb="2">
      <t>ヤクショク</t>
    </rPh>
    <phoneticPr fontId="4"/>
  </si>
  <si>
    <t>氏名</t>
    <rPh sb="0" eb="2">
      <t>シメイ</t>
    </rPh>
    <phoneticPr fontId="4"/>
  </si>
  <si>
    <t>郵便番号</t>
    <rPh sb="0" eb="2">
      <t>ユウビン</t>
    </rPh>
    <rPh sb="2" eb="4">
      <t>バンゴウ</t>
    </rPh>
    <phoneticPr fontId="4"/>
  </si>
  <si>
    <t>住所</t>
    <rPh sb="0" eb="2">
      <t>ジュウショ</t>
    </rPh>
    <phoneticPr fontId="4"/>
  </si>
  <si>
    <t>電話</t>
    <rPh sb="0" eb="2">
      <t>デンワ</t>
    </rPh>
    <phoneticPr fontId="4"/>
  </si>
  <si>
    <t>法人番号</t>
    <rPh sb="0" eb="2">
      <t>ホウジン</t>
    </rPh>
    <rPh sb="2" eb="4">
      <t>バンゴウ</t>
    </rPh>
    <phoneticPr fontId="4"/>
  </si>
  <si>
    <t>受入れ機関</t>
    <rPh sb="0" eb="2">
      <t>ウケイ</t>
    </rPh>
    <rPh sb="3" eb="4">
      <t>キ</t>
    </rPh>
    <rPh sb="4" eb="5">
      <t>セキ</t>
    </rPh>
    <phoneticPr fontId="3"/>
  </si>
  <si>
    <t>項目別収支決算表</t>
    <phoneticPr fontId="4"/>
  </si>
  <si>
    <t>直接経費</t>
    <rPh sb="0" eb="2">
      <t>チョクセツ</t>
    </rPh>
    <rPh sb="2" eb="4">
      <t>ケイヒ</t>
    </rPh>
    <phoneticPr fontId="4"/>
  </si>
  <si>
    <t>一般管理費</t>
    <rPh sb="0" eb="2">
      <t>イッパン</t>
    </rPh>
    <rPh sb="2" eb="5">
      <t>カンリヒ</t>
    </rPh>
    <phoneticPr fontId="4"/>
  </si>
  <si>
    <t>合計</t>
    <rPh sb="0" eb="2">
      <t>ゴウケイ</t>
    </rPh>
    <phoneticPr fontId="4"/>
  </si>
  <si>
    <t>実施主担当者</t>
    <rPh sb="0" eb="2">
      <t>ジッシ</t>
    </rPh>
    <rPh sb="2" eb="3">
      <t>シュ</t>
    </rPh>
    <rPh sb="3" eb="6">
      <t>タントウシャ</t>
    </rPh>
    <phoneticPr fontId="3"/>
  </si>
  <si>
    <t xml:space="preserve">1
</t>
    <phoneticPr fontId="4"/>
  </si>
  <si>
    <t xml:space="preserve">2
</t>
    <phoneticPr fontId="4"/>
  </si>
  <si>
    <t xml:space="preserve">3
</t>
    <phoneticPr fontId="4"/>
  </si>
  <si>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</si>
  <si>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</si>
  <si>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</si>
  <si>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</si>
  <si>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</si>
  <si>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</si>
  <si>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</si>
  <si>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</si>
  <si>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</si>
  <si>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</si>
  <si>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</si>
  <si>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</si>
  <si>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</si>
  <si>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</si>
  <si>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</si>
  <si>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</si>
  <si>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</si>
  <si>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</si>
  <si>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</si>
  <si>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</si>
  <si>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</si>
  <si>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</si>
  <si>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</si>
  <si>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</si>
  <si>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</si>
  <si>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</si>
  <si>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</si>
  <si>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</si>
  <si>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</si>
  <si>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</si>
  <si>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</si>
  <si>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</si>
  <si>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</si>
  <si>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</si>
  <si>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</si>
  <si>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</si>
  <si>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</si>
  <si>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</si>
  <si>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</si>
  <si>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</si>
  <si>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</si>
  <si>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</si>
  <si>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</si>
  <si>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</si>
  <si>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</si>
  <si>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</si>
  <si>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</si>
  <si>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
</t>
    <phoneticPr fontId="4"/>
  </si>
  <si>
    <t xml:space="preserve">1
</t>
    <phoneticPr fontId="4"/>
  </si>
  <si>
    <t xml:space="preserve">2
</t>
    <phoneticPr fontId="4"/>
  </si>
  <si>
    <t xml:space="preserve">3
</t>
  </si>
  <si>
    <t>予算</t>
    <rPh sb="0" eb="2">
      <t>ヨサン</t>
    </rPh>
    <phoneticPr fontId="4"/>
  </si>
  <si>
    <t>支出計</t>
    <rPh sb="0" eb="2">
      <t>シシュツ</t>
    </rPh>
    <rPh sb="2" eb="3">
      <t>ケイ</t>
    </rPh>
    <phoneticPr fontId="4"/>
  </si>
  <si>
    <t>返還額</t>
    <rPh sb="0" eb="2">
      <t>ヘンカン</t>
    </rPh>
    <rPh sb="2" eb="3">
      <t>ガク</t>
    </rPh>
    <phoneticPr fontId="4"/>
  </si>
  <si>
    <r>
      <t>受</t>
    </r>
    <r>
      <rPr>
        <sz val="8"/>
        <color theme="1"/>
        <rFont val="Meiryo UI"/>
        <family val="3"/>
        <charset val="128"/>
      </rPr>
      <t xml:space="preserve"> </t>
    </r>
    <r>
      <rPr>
        <sz val="10"/>
        <color theme="1"/>
        <rFont val="Meiryo UI"/>
        <family val="2"/>
        <charset val="128"/>
      </rPr>
      <t>入</t>
    </r>
    <r>
      <rPr>
        <sz val="8"/>
        <color theme="1"/>
        <rFont val="Meiryo UI"/>
        <family val="3"/>
        <charset val="128"/>
      </rPr>
      <t xml:space="preserve"> </t>
    </r>
    <r>
      <rPr>
        <sz val="10"/>
        <color theme="1"/>
        <rFont val="Meiryo UI"/>
        <family val="2"/>
        <charset val="128"/>
      </rPr>
      <t>れ</t>
    </r>
    <r>
      <rPr>
        <sz val="8"/>
        <color theme="1"/>
        <rFont val="Meiryo UI"/>
        <family val="3"/>
        <charset val="128"/>
      </rPr>
      <t xml:space="preserve"> </t>
    </r>
    <r>
      <rPr>
        <sz val="10"/>
        <color theme="1"/>
        <rFont val="Meiryo UI"/>
        <family val="2"/>
        <charset val="128"/>
      </rPr>
      <t>機</t>
    </r>
    <r>
      <rPr>
        <sz val="8"/>
        <color theme="1"/>
        <rFont val="Meiryo UI"/>
        <family val="3"/>
        <charset val="128"/>
      </rPr>
      <t xml:space="preserve"> </t>
    </r>
    <r>
      <rPr>
        <sz val="10"/>
        <color theme="1"/>
        <rFont val="Meiryo UI"/>
        <family val="2"/>
        <charset val="128"/>
      </rPr>
      <t>関</t>
    </r>
    <rPh sb="0" eb="1">
      <t>ウケ</t>
    </rPh>
    <rPh sb="2" eb="3">
      <t>イ</t>
    </rPh>
    <rPh sb="6" eb="7">
      <t>キ</t>
    </rPh>
    <rPh sb="8" eb="9">
      <t>セキ</t>
    </rPh>
    <phoneticPr fontId="4"/>
  </si>
  <si>
    <t>受　付　番　号</t>
    <rPh sb="0" eb="1">
      <t>ウケ</t>
    </rPh>
    <rPh sb="2" eb="3">
      <t>ツキ</t>
    </rPh>
    <rPh sb="4" eb="5">
      <t>バン</t>
    </rPh>
    <rPh sb="6" eb="7">
      <t>ゴウ</t>
    </rPh>
    <phoneticPr fontId="3"/>
  </si>
  <si>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4"/>
  </si>
  <si>
    <r>
      <rPr>
        <sz val="10"/>
        <color rgb="FFFF0000"/>
        <rFont val="Meiryo UI"/>
        <family val="3"/>
        <charset val="128"/>
      </rPr>
      <t>【必須】</t>
    </r>
    <r>
      <rPr>
        <sz val="10"/>
        <rFont val="Meiryo UI"/>
        <family val="3"/>
        <charset val="128"/>
      </rPr>
      <t>コース名</t>
    </r>
    <rPh sb="1" eb="3">
      <t>ヒッス</t>
    </rPh>
    <phoneticPr fontId="4"/>
  </si>
  <si>
    <t>１）受入れ機関概要</t>
    <rPh sb="2" eb="4">
      <t>ウケイレ</t>
    </rPh>
    <rPh sb="5" eb="7">
      <t>キカン</t>
    </rPh>
    <rPh sb="7" eb="9">
      <t>ガイヨウ</t>
    </rPh>
    <phoneticPr fontId="4"/>
  </si>
  <si>
    <t>E-mail</t>
    <phoneticPr fontId="4"/>
  </si>
  <si>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4"/>
  </si>
  <si>
    <t>契約法人名</t>
    <rPh sb="0" eb="2">
      <t>ケイヤク</t>
    </rPh>
    <rPh sb="2" eb="4">
      <t>ホウジン</t>
    </rPh>
    <rPh sb="4" eb="5">
      <t>メイ</t>
    </rPh>
    <phoneticPr fontId="4"/>
  </si>
  <si>
    <t>実施責任者</t>
    <phoneticPr fontId="4"/>
  </si>
  <si>
    <t>受 付 番 号</t>
    <rPh sb="0" eb="1">
      <t>ウケ</t>
    </rPh>
    <rPh sb="2" eb="3">
      <t>ツキ</t>
    </rPh>
    <rPh sb="4" eb="5">
      <t>バン</t>
    </rPh>
    <rPh sb="6" eb="7">
      <t>ゴウ</t>
    </rPh>
    <phoneticPr fontId="3"/>
  </si>
  <si>
    <t>※渡航費からその他費用への流用はできません。</t>
    <rPh sb="1" eb="4">
      <t>トコウヒ</t>
    </rPh>
    <rPh sb="8" eb="9">
      <t>タ</t>
    </rPh>
    <rPh sb="9" eb="11">
      <t>ヒヨウ</t>
    </rPh>
    <rPh sb="13" eb="15">
      <t>リュウヨウ</t>
    </rPh>
    <phoneticPr fontId="4"/>
  </si>
  <si>
    <t>負担対象費用［直接経費］収支簿</t>
    <phoneticPr fontId="4"/>
  </si>
  <si>
    <t/>
  </si>
  <si>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4"/>
  </si>
  <si>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4"/>
  </si>
  <si>
    <t>部署</t>
    <rPh sb="0" eb="2">
      <t>ブショ</t>
    </rPh>
    <phoneticPr fontId="4"/>
  </si>
  <si>
    <t>部署・役職</t>
    <rPh sb="0" eb="2">
      <t>ブショ</t>
    </rPh>
    <rPh sb="3" eb="5">
      <t>ヤクショク</t>
    </rPh>
    <phoneticPr fontId="4"/>
  </si>
  <si>
    <t>(報告日)</t>
    <rPh sb="1" eb="3">
      <t>ホウコク</t>
    </rPh>
    <rPh sb="3" eb="4">
      <t>ビ</t>
    </rPh>
    <phoneticPr fontId="4"/>
  </si>
  <si>
    <t>契約発効日</t>
    <rPh sb="0" eb="2">
      <t>ケイヤク</t>
    </rPh>
    <rPh sb="2" eb="4">
      <t>ハッコウ</t>
    </rPh>
    <rPh sb="4" eb="5">
      <t>ビ</t>
    </rPh>
    <phoneticPr fontId="4"/>
  </si>
  <si>
    <t>（金額単位：円）</t>
    <rPh sb="1" eb="3">
      <t>キンガク</t>
    </rPh>
    <phoneticPr fontId="4"/>
  </si>
  <si>
    <t>(yyyy/m/d)</t>
    <phoneticPr fontId="4"/>
  </si>
  <si>
    <t>合　計</t>
    <rPh sb="0" eb="1">
      <t>ゴウ</t>
    </rPh>
    <rPh sb="2" eb="3">
      <t>ケイ</t>
    </rPh>
    <phoneticPr fontId="4"/>
  </si>
  <si>
    <t>経費</t>
    <rPh sb="0" eb="2">
      <t>ケイヒ</t>
    </rPh>
    <phoneticPr fontId="4"/>
  </si>
  <si>
    <t>相当額</t>
    <rPh sb="0" eb="3">
      <t>ソウトウガク</t>
    </rPh>
    <phoneticPr fontId="4"/>
  </si>
  <si>
    <t>消費税</t>
    <rPh sb="0" eb="3">
      <t>ショウヒゼイ</t>
    </rPh>
    <phoneticPr fontId="3"/>
  </si>
  <si>
    <t>プログラム</t>
    <phoneticPr fontId="3"/>
  </si>
  <si>
    <t>渡航費以外</t>
    <rPh sb="0" eb="3">
      <t>トコウヒ</t>
    </rPh>
    <rPh sb="3" eb="5">
      <t>イガイ</t>
    </rPh>
    <phoneticPr fontId="4"/>
  </si>
  <si>
    <t>からの流用額</t>
    <phoneticPr fontId="4"/>
  </si>
  <si>
    <t>※直接経費に係る収入および支出の内容を記入してください。（一般管理費の記入は不要です）</t>
    <phoneticPr fontId="4"/>
  </si>
  <si>
    <t>渡航費への</t>
    <rPh sb="0" eb="3">
      <t>トコウヒ</t>
    </rPh>
    <phoneticPr fontId="4"/>
  </si>
  <si>
    <t>流用額</t>
    <phoneticPr fontId="4"/>
  </si>
  <si>
    <t>法  人  名</t>
    <rPh sb="0" eb="1">
      <t>ホウ</t>
    </rPh>
    <rPh sb="3" eb="4">
      <t>ヒト</t>
    </rPh>
    <rPh sb="6" eb="7">
      <t>メイ</t>
    </rPh>
    <phoneticPr fontId="4"/>
  </si>
  <si>
    <t>入力補助のため表示
印刷されません。</t>
    <rPh sb="0" eb="2">
      <t>ニュウリョク</t>
    </rPh>
    <rPh sb="2" eb="4">
      <t>ホジョ</t>
    </rPh>
    <rPh sb="7" eb="9">
      <t>ヒョウジ</t>
    </rPh>
    <rPh sb="10" eb="12">
      <t>インサツ</t>
    </rPh>
    <phoneticPr fontId="4"/>
  </si>
  <si>
    <t>直 接 経 費</t>
    <phoneticPr fontId="4"/>
  </si>
  <si>
    <t>渡 航 費 以 外</t>
    <rPh sb="0" eb="1">
      <t>ワタリ</t>
    </rPh>
    <rPh sb="2" eb="3">
      <t>ワタル</t>
    </rPh>
    <rPh sb="4" eb="5">
      <t>ヒ</t>
    </rPh>
    <rPh sb="6" eb="7">
      <t>イ</t>
    </rPh>
    <rPh sb="8" eb="9">
      <t>ソト</t>
    </rPh>
    <phoneticPr fontId="3"/>
  </si>
  <si>
    <t>経費</t>
    <phoneticPr fontId="4"/>
  </si>
  <si>
    <t>相当額</t>
    <phoneticPr fontId="4"/>
  </si>
  <si>
    <t>一 般</t>
    <phoneticPr fontId="4"/>
  </si>
  <si>
    <t>管理費</t>
    <phoneticPr fontId="4"/>
  </si>
  <si>
    <t>返還内訳</t>
    <rPh sb="0" eb="2">
      <t>ヘンカン</t>
    </rPh>
    <rPh sb="2" eb="4">
      <t>ウチワケ</t>
    </rPh>
    <phoneticPr fontId="4"/>
  </si>
  <si>
    <t>JSTへの返還金額</t>
    <rPh sb="7" eb="9">
      <t>キンガク</t>
    </rPh>
    <phoneticPr fontId="4"/>
  </si>
  <si>
    <t>(公印)</t>
    <phoneticPr fontId="4"/>
  </si>
  <si>
    <t>自動で入力されます。</t>
    <rPh sb="0" eb="2">
      <t>ジドウ</t>
    </rPh>
    <rPh sb="3" eb="5">
      <t>ニュウリョク</t>
    </rPh>
    <phoneticPr fontId="4"/>
  </si>
  <si>
    <t>(契約発効日)</t>
    <rPh sb="1" eb="3">
      <t>ケイヤク</t>
    </rPh>
    <rPh sb="3" eb="5">
      <t>ハッコウ</t>
    </rPh>
    <rPh sb="5" eb="6">
      <t>ビ</t>
    </rPh>
    <phoneticPr fontId="4"/>
  </si>
  <si>
    <t>実施主担当者</t>
    <rPh sb="0" eb="2">
      <t>ジッシ</t>
    </rPh>
    <rPh sb="2" eb="3">
      <t>シュ</t>
    </rPh>
    <rPh sb="3" eb="6">
      <t>タントウシャ</t>
    </rPh>
    <phoneticPr fontId="4"/>
  </si>
  <si>
    <t>Ver. 2101</t>
    <phoneticPr fontId="4"/>
  </si>
  <si>
    <t>【様式8-1】　経理様式1　さくら招へいプログラム</t>
    <rPh sb="17" eb="18">
      <t>ショウ</t>
    </rPh>
    <phoneticPr fontId="4"/>
  </si>
  <si>
    <t>国立研究開発法人科学技術振興機構
分任契約担当者
経営企画部さくらサイエンスプログラム推進本部
企画運営室長
黒木　慎一　殿</t>
    <phoneticPr fontId="3"/>
  </si>
  <si>
    <t>【2021年度】　さくら招へいプログラム　</t>
    <rPh sb="5" eb="7">
      <t>ネンド</t>
    </rPh>
    <phoneticPr fontId="4"/>
  </si>
  <si>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4"/>
  </si>
  <si>
    <r>
      <rPr>
        <sz val="10"/>
        <color rgb="FFFF0000"/>
        <rFont val="Meiryo UI"/>
        <family val="3"/>
        <charset val="128"/>
      </rPr>
      <t>【必須】</t>
    </r>
    <r>
      <rPr>
        <sz val="10"/>
        <rFont val="Meiryo UI"/>
        <family val="3"/>
        <charset val="128"/>
      </rPr>
      <t>オンライン交流実施の有無
実施する場合は実施日程</t>
    </r>
    <r>
      <rPr>
        <sz val="8"/>
        <rFont val="Meiryo UI"/>
        <family val="3"/>
        <charset val="128"/>
      </rPr>
      <t>（開始日～終了日）</t>
    </r>
    <rPh sb="1" eb="3">
      <t>ヒッス</t>
    </rPh>
    <rPh sb="14" eb="16">
      <t>ウム</t>
    </rPh>
    <rPh sb="17" eb="19">
      <t>ジッシ</t>
    </rPh>
    <rPh sb="21" eb="23">
      <t>バアイ</t>
    </rPh>
    <rPh sb="24" eb="26">
      <t>ジッシ</t>
    </rPh>
    <rPh sb="26" eb="28">
      <t>ニッテイ</t>
    </rPh>
    <phoneticPr fontId="4"/>
  </si>
  <si>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4"/>
  </si>
  <si>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4"/>
  </si>
  <si>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4"/>
  </si>
  <si>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4"/>
  </si>
  <si>
    <t>業務計画書</t>
    <rPh sb="0" eb="2">
      <t>ギョウム</t>
    </rPh>
    <phoneticPr fontId="4"/>
  </si>
  <si>
    <t xml:space="preserve">10
</t>
    <phoneticPr fontId="4"/>
  </si>
  <si>
    <t xml:space="preserve">11
</t>
    <phoneticPr fontId="4"/>
  </si>
  <si>
    <t xml:space="preserve">12
</t>
    <phoneticPr fontId="4"/>
  </si>
  <si>
    <t xml:space="preserve">13
</t>
    <phoneticPr fontId="4"/>
  </si>
  <si>
    <t xml:space="preserve">15
</t>
    <phoneticPr fontId="4"/>
  </si>
  <si>
    <t>（写真を貼付してください）</t>
    <rPh sb="1" eb="3">
      <t>シャシン</t>
    </rPh>
    <rPh sb="4" eb="6">
      <t>ハリツ</t>
    </rPh>
    <phoneticPr fontId="31"/>
  </si>
  <si>
    <t>（写真のキャプションを記入）</t>
    <rPh sb="1" eb="3">
      <t>シャシン</t>
    </rPh>
    <rPh sb="11" eb="13">
      <t>キニュウ</t>
    </rPh>
    <phoneticPr fontId="4"/>
  </si>
  <si>
    <t>キャプション３：</t>
  </si>
  <si>
    <t>キャプション２：</t>
  </si>
  <si>
    <t>キャプション１：</t>
  </si>
  <si>
    <t>３．活動の写真</t>
    <phoneticPr fontId="4"/>
  </si>
  <si>
    <t>（ない場合は「なし」と記入）</t>
    <rPh sb="3" eb="5">
      <t>バアイ</t>
    </rPh>
    <rPh sb="11" eb="13">
      <t>キニュウ</t>
    </rPh>
    <phoneticPr fontId="4"/>
  </si>
  <si>
    <t>２．取材の連絡</t>
    <phoneticPr fontId="4"/>
  </si>
  <si>
    <t>その他、特筆したい事項がある場合はこちらに記入</t>
    <phoneticPr fontId="4"/>
  </si>
  <si>
    <t>11)</t>
    <phoneticPr fontId="3"/>
  </si>
  <si>
    <t xml:space="preserve">関連法令（安全保障管理を含む）および実施協定等を遵守して、交流計画を適切に遂行した。    </t>
  </si>
  <si>
    <t>実施状況</t>
    <phoneticPr fontId="4"/>
  </si>
  <si>
    <t>10)</t>
    <phoneticPr fontId="3"/>
  </si>
  <si>
    <t>別添記載のとおり。</t>
  </si>
  <si>
    <t>招へい者修了報告書</t>
    <phoneticPr fontId="4"/>
  </si>
  <si>
    <t>9)</t>
    <phoneticPr fontId="3"/>
  </si>
  <si>
    <t>実施主担当者終了報告書</t>
    <phoneticPr fontId="4"/>
  </si>
  <si>
    <t>8)</t>
    <phoneticPr fontId="4"/>
  </si>
  <si>
    <t>別添、負担対象費用実績報告書に記載のとおり。</t>
  </si>
  <si>
    <t>負担対象費用</t>
    <phoneticPr fontId="4"/>
  </si>
  <si>
    <t>7)</t>
    <phoneticPr fontId="4"/>
  </si>
  <si>
    <t>業務計画書のとおり。</t>
    <rPh sb="0" eb="2">
      <t>ギョウム</t>
    </rPh>
    <rPh sb="2" eb="4">
      <t>ケイカク</t>
    </rPh>
    <rPh sb="4" eb="5">
      <t>ショ</t>
    </rPh>
    <phoneticPr fontId="31"/>
  </si>
  <si>
    <t>招へい者リスト</t>
    <phoneticPr fontId="4"/>
  </si>
  <si>
    <t>6)</t>
    <phoneticPr fontId="4"/>
  </si>
  <si>
    <t>業務計画書のとおり。</t>
  </si>
  <si>
    <t>実施日程・プログラム</t>
    <phoneticPr fontId="4"/>
  </si>
  <si>
    <t>5)</t>
    <phoneticPr fontId="4"/>
  </si>
  <si>
    <t>業務計画書のとおり。</t>
    <phoneticPr fontId="4"/>
  </si>
  <si>
    <t>受入れ体制について</t>
    <phoneticPr fontId="4"/>
  </si>
  <si>
    <t>4)</t>
    <phoneticPr fontId="4"/>
  </si>
  <si>
    <t>招へい者の受入れについて</t>
    <rPh sb="0" eb="1">
      <t>ショウ</t>
    </rPh>
    <rPh sb="3" eb="4">
      <t>シャ</t>
    </rPh>
    <phoneticPr fontId="4"/>
  </si>
  <si>
    <t>3)</t>
    <phoneticPr fontId="31"/>
  </si>
  <si>
    <t>送出し機関概要</t>
    <phoneticPr fontId="4"/>
  </si>
  <si>
    <t>2)</t>
    <phoneticPr fontId="4"/>
  </si>
  <si>
    <t>受入れ機関概要</t>
    <phoneticPr fontId="4"/>
  </si>
  <si>
    <t>1)</t>
    <phoneticPr fontId="4"/>
  </si>
  <si>
    <t>１．成果の報告書内容</t>
    <rPh sb="2" eb="4">
      <t>セイカ</t>
    </rPh>
    <rPh sb="5" eb="7">
      <t>ホウコク</t>
    </rPh>
    <rPh sb="7" eb="8">
      <t>ショ</t>
    </rPh>
    <rPh sb="8" eb="10">
      <t>ナイヨウ</t>
    </rPh>
    <phoneticPr fontId="31"/>
  </si>
  <si>
    <t>←自動入力されます。</t>
    <rPh sb="1" eb="3">
      <t>ジドウ</t>
    </rPh>
    <rPh sb="3" eb="5">
      <t>ニュウリョク</t>
    </rPh>
    <phoneticPr fontId="4"/>
  </si>
  <si>
    <t>2021年度｢国際青少年サイエンス交流事業（さくらサイエンスプログラム）さくら招へいプログラム｣</t>
    <rPh sb="7" eb="9">
      <t>コクサイ</t>
    </rPh>
    <phoneticPr fontId="4"/>
  </si>
  <si>
    <t>付実施協定書</t>
    <rPh sb="0" eb="1">
      <t>ヅケ</t>
    </rPh>
    <phoneticPr fontId="31"/>
  </si>
  <si>
    <t>(実施協定日)</t>
    <rPh sb="1" eb="3">
      <t>ジッシ</t>
    </rPh>
    <rPh sb="3" eb="5">
      <t>キョウテイ</t>
    </rPh>
    <rPh sb="5" eb="6">
      <t>ビ</t>
    </rPh>
    <phoneticPr fontId="4"/>
  </si>
  <si>
    <t>(公印)</t>
    <rPh sb="1" eb="3">
      <t>コウイン</t>
    </rPh>
    <phoneticPr fontId="4"/>
  </si>
  <si>
    <t>自動入力されます。</t>
    <rPh sb="0" eb="4">
      <t>ジドウニュウリョク</t>
    </rPh>
    <phoneticPr fontId="4"/>
  </si>
  <si>
    <t>法人名</t>
    <rPh sb="0" eb="2">
      <t>ホウジン</t>
    </rPh>
    <phoneticPr fontId="4"/>
  </si>
  <si>
    <t>住所</t>
  </si>
  <si>
    <t>黒木　慎一　殿</t>
    <rPh sb="6" eb="7">
      <t>ドノ</t>
    </rPh>
    <phoneticPr fontId="4"/>
  </si>
  <si>
    <t>企画運営室長</t>
    <phoneticPr fontId="4"/>
  </si>
  <si>
    <t xml:space="preserve">経営企画部さくらサイエンスプログラム推進本部
</t>
    <rPh sb="0" eb="2">
      <t>ケイエイ</t>
    </rPh>
    <rPh sb="2" eb="4">
      <t>キカク</t>
    </rPh>
    <rPh sb="4" eb="5">
      <t>ブ</t>
    </rPh>
    <rPh sb="18" eb="20">
      <t>スイシン</t>
    </rPh>
    <rPh sb="20" eb="22">
      <t>ホンブ</t>
    </rPh>
    <phoneticPr fontId="4"/>
  </si>
  <si>
    <t>分任契約担当者</t>
  </si>
  <si>
    <t>国立研究開発法人科学技術振興機構</t>
  </si>
  <si>
    <t>(終了報告日)</t>
    <rPh sb="1" eb="3">
      <t>シュウリョウ</t>
    </rPh>
    <rPh sb="3" eb="5">
      <t>ホウコク</t>
    </rPh>
    <rPh sb="5" eb="6">
      <t>ビ</t>
    </rPh>
    <phoneticPr fontId="4"/>
  </si>
  <si>
    <t>終 了 報 告 書</t>
    <rPh sb="0" eb="1">
      <t>シュウ</t>
    </rPh>
    <rPh sb="2" eb="3">
      <t>リョウ</t>
    </rPh>
    <rPh sb="4" eb="5">
      <t>ホウ</t>
    </rPh>
    <rPh sb="6" eb="7">
      <t>コク</t>
    </rPh>
    <rPh sb="8" eb="9">
      <t>ショ</t>
    </rPh>
    <phoneticPr fontId="4"/>
  </si>
  <si>
    <t>【様式10-１】さくら招へいプログラム</t>
    <rPh sb="11" eb="12">
      <t>ショウ</t>
    </rPh>
    <phoneticPr fontId="4"/>
  </si>
  <si>
    <t>問５　成果や影響（問２の選択肢の詳細や選択肢以外の影響など） について記入してください。</t>
    <rPh sb="16" eb="18">
      <t>ショウサイ</t>
    </rPh>
    <rPh sb="19" eb="22">
      <t>センタクシ</t>
    </rPh>
    <rPh sb="22" eb="24">
      <t>イガイ</t>
    </rPh>
    <rPh sb="25" eb="27">
      <t>エイキョウ</t>
    </rPh>
    <rPh sb="35" eb="37">
      <t>キニュウ</t>
    </rPh>
    <phoneticPr fontId="31"/>
  </si>
  <si>
    <t>④　活用する考えはない</t>
    <phoneticPr fontId="4"/>
  </si>
  <si>
    <t>③　どちらでもない</t>
    <phoneticPr fontId="4"/>
  </si>
  <si>
    <t>②　活用したい</t>
    <phoneticPr fontId="4"/>
  </si>
  <si>
    <t>①　積極的に活用したい</t>
    <phoneticPr fontId="4"/>
  </si>
  <si>
    <t>問４　機会があれば、今後も本事業を活用したいですか。</t>
    <phoneticPr fontId="4"/>
  </si>
  <si>
    <t>④　低く優秀でなかった</t>
    <phoneticPr fontId="4"/>
  </si>
  <si>
    <t>③　普通だった</t>
    <phoneticPr fontId="4"/>
  </si>
  <si>
    <t>②　高く優秀であった</t>
    <phoneticPr fontId="4"/>
  </si>
  <si>
    <t>①　非常に高く優秀であった</t>
    <phoneticPr fontId="4"/>
  </si>
  <si>
    <t>問３　アジアを中心とする地域から招へいした青少年の我が国の科学技術に対する関心は高く優秀でしたか。</t>
    <rPh sb="7" eb="9">
      <t>チュウシン</t>
    </rPh>
    <rPh sb="12" eb="14">
      <t>チイキ</t>
    </rPh>
    <rPh sb="40" eb="41">
      <t>タカ</t>
    </rPh>
    <rPh sb="42" eb="44">
      <t>ユウシュウ</t>
    </rPh>
    <phoneticPr fontId="31"/>
  </si>
  <si>
    <t>⑦　特段の影響や変化はなかった</t>
    <phoneticPr fontId="4"/>
  </si>
  <si>
    <t>）</t>
  </si>
  <si>
    <t>（</t>
  </si>
  <si>
    <t>⑥　上記以外の影響や変化があった（以下に概要を簡単に記入してください）</t>
    <rPh sb="17" eb="19">
      <t>イカ</t>
    </rPh>
    <phoneticPr fontId="4"/>
  </si>
  <si>
    <t>⑤　受入れを担当した日本人の国際意識の向上や留学希望につながった</t>
    <phoneticPr fontId="4"/>
  </si>
  <si>
    <t>（その他）</t>
    <rPh sb="3" eb="4">
      <t>タ</t>
    </rPh>
    <phoneticPr fontId="31"/>
  </si>
  <si>
    <t>④　研究などに関する情報交換や連絡がさらに活発になった</t>
    <phoneticPr fontId="4"/>
  </si>
  <si>
    <t>③　共同研究の実施に関する合意などにつながった</t>
    <phoneticPr fontId="4"/>
  </si>
  <si>
    <t>②　新規協力協定の締結につながった、または既存の協力協定の活性化につながった</t>
    <phoneticPr fontId="4"/>
  </si>
  <si>
    <t>（受入れ機関の国際化）</t>
    <rPh sb="1" eb="3">
      <t>ウケイレ</t>
    </rPh>
    <rPh sb="4" eb="6">
      <t>キカン</t>
    </rPh>
    <rPh sb="7" eb="10">
      <t>コクサイカ</t>
    </rPh>
    <phoneticPr fontId="31"/>
  </si>
  <si>
    <t>①　招へい者の再来日あるいは新たな留学生や研究者の受け入れにつながった</t>
    <phoneticPr fontId="4"/>
  </si>
  <si>
    <t>（再来日・新たな受入れ）※見込みも含む</t>
    <rPh sb="1" eb="4">
      <t>サイライニチ</t>
    </rPh>
    <rPh sb="5" eb="6">
      <t>アラ</t>
    </rPh>
    <rPh sb="8" eb="10">
      <t>ウケイ</t>
    </rPh>
    <rPh sb="13" eb="15">
      <t>ミコミ</t>
    </rPh>
    <rPh sb="17" eb="18">
      <t>フク</t>
    </rPh>
    <phoneticPr fontId="31"/>
  </si>
  <si>
    <t>問２　受入れ機関になったことによりどのような影響や変化がありましたか（複数回答可）。</t>
    <rPh sb="25" eb="27">
      <t>ヘンカ</t>
    </rPh>
    <phoneticPr fontId="31"/>
  </si>
  <si>
    <t>④　役に立たなかった</t>
    <phoneticPr fontId="4"/>
  </si>
  <si>
    <t>②　役に立った</t>
    <phoneticPr fontId="4"/>
  </si>
  <si>
    <t>①　非常に役に立った</t>
    <phoneticPr fontId="4"/>
  </si>
  <si>
    <t>問１　本事業は貴機関と送出し機関との間の草の根的な交流活動に役立ちましたか。</t>
    <phoneticPr fontId="4"/>
  </si>
  <si>
    <t>メール：</t>
  </si>
  <si>
    <t>電話：</t>
    <rPh sb="0" eb="2">
      <t>デンワ</t>
    </rPh>
    <phoneticPr fontId="31"/>
  </si>
  <si>
    <t>氏名：</t>
    <rPh sb="0" eb="2">
      <t>シメイ</t>
    </rPh>
    <phoneticPr fontId="31"/>
  </si>
  <si>
    <t>参照シートから自動入力されます。</t>
    <rPh sb="0" eb="2">
      <t>サンショウ</t>
    </rPh>
    <rPh sb="7" eb="9">
      <t>ジドウ</t>
    </rPh>
    <rPh sb="9" eb="11">
      <t>ニュウリョク</t>
    </rPh>
    <phoneticPr fontId="4"/>
  </si>
  <si>
    <t>部署・役職：</t>
    <rPh sb="0" eb="2">
      <t>ブショ</t>
    </rPh>
    <rPh sb="3" eb="5">
      <t>ヤクショク</t>
    </rPh>
    <phoneticPr fontId="31"/>
  </si>
  <si>
    <t>実施主担当者</t>
    <rPh sb="0" eb="2">
      <t>ジッシ</t>
    </rPh>
    <rPh sb="2" eb="3">
      <t>シュ</t>
    </rPh>
    <rPh sb="3" eb="6">
      <t>タントウシャ</t>
    </rPh>
    <phoneticPr fontId="31"/>
  </si>
  <si>
    <t>コース名</t>
    <rPh sb="3" eb="4">
      <t>メイ</t>
    </rPh>
    <phoneticPr fontId="31"/>
  </si>
  <si>
    <t>受入れ機関名</t>
    <rPh sb="0" eb="1">
      <t>ウ</t>
    </rPh>
    <rPh sb="1" eb="2">
      <t>イ</t>
    </rPh>
    <rPh sb="3" eb="5">
      <t>キカン</t>
    </rPh>
    <rPh sb="5" eb="6">
      <t>メイ</t>
    </rPh>
    <phoneticPr fontId="31"/>
  </si>
  <si>
    <t>受付番号</t>
    <rPh sb="0" eb="2">
      <t>ウケツケ</t>
    </rPh>
    <rPh sb="2" eb="4">
      <t>バンゴウ</t>
    </rPh>
    <phoneticPr fontId="31"/>
  </si>
  <si>
    <t>実施主担当者　終了報告書</t>
    <rPh sb="0" eb="2">
      <t>ジッシ</t>
    </rPh>
    <rPh sb="2" eb="3">
      <t>シュ</t>
    </rPh>
    <rPh sb="3" eb="6">
      <t>タントウシャ</t>
    </rPh>
    <rPh sb="7" eb="9">
      <t>シュウリョウ</t>
    </rPh>
    <rPh sb="9" eb="11">
      <t>ホウコク</t>
    </rPh>
    <rPh sb="11" eb="12">
      <t>ショ</t>
    </rPh>
    <phoneticPr fontId="31"/>
  </si>
  <si>
    <t>【様式10-2】さくら招へいプログラム</t>
    <phoneticPr fontId="4"/>
  </si>
  <si>
    <t>12)</t>
    <phoneticPr fontId="3"/>
  </si>
  <si>
    <t>告知・成果物等について</t>
    <rPh sb="0" eb="2">
      <t>コクチ</t>
    </rPh>
    <rPh sb="3" eb="5">
      <t>セイカ</t>
    </rPh>
    <rPh sb="6" eb="7">
      <t>トウ</t>
    </rPh>
    <phoneticPr fontId="4"/>
  </si>
  <si>
    <t>住　 　　所</t>
    <phoneticPr fontId="3"/>
  </si>
  <si>
    <t>　上記業務に関する成果の報告書を実施協定書に基づき以下のとおり提出します。</t>
    <rPh sb="25" eb="27">
      <t>イカ</t>
    </rPh>
    <phoneticPr fontId="4"/>
  </si>
  <si>
    <t>【様式8-1】　経理様式2　さくら招へいプログラム</t>
    <rPh sb="17" eb="18">
      <t>ショウ</t>
    </rPh>
    <phoneticPr fontId="4"/>
  </si>
  <si>
    <t>契約金額のうち直接経費合計</t>
    <rPh sb="0" eb="2">
      <t>ケイヤク</t>
    </rPh>
    <rPh sb="2" eb="4">
      <t>キンガク</t>
    </rPh>
    <rPh sb="7" eb="9">
      <t>チョクセツ</t>
    </rPh>
    <rPh sb="9" eb="11">
      <t>ケイヒ</t>
    </rPh>
    <rPh sb="11" eb="13">
      <t>ゴウケイ</t>
    </rPh>
    <phoneticPr fontId="4"/>
  </si>
  <si>
    <t>問６　さくらサイエンスプログラムの公募事業に関して、今後の改善点やその他のご要望について自由に記入してください。</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</si>
</sst>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411]ggge&quot;年&quot;m&quot;月&quot;d&quot;日&quot;;@"/>
    <numFmt numFmtId="178" formatCode="yyyy/m/d;@"/>
    <numFmt numFmtId="179" formatCode="0_ "/>
    <numFmt numFmtId="180" formatCode="#,##0_ ;[Red]\-#,##0\ "/>
    <numFmt numFmtId="181" formatCode="0&quot; 日間&quot;\ "/>
    <numFmt numFmtId="182" formatCode="#,##0_ "/>
  </numFmts>
  <fonts count="36">
    <font>
      <sz val="10"/>
      <color theme="1"/>
      <name val="Meiryo UI"/>
      <family val="2"/>
      <charset val="128"/>
    </font>
    <font>
      <sz val="11"/>
      <color theme="1"/>
      <name val="Meiryo UI"/>
      <family val="2"/>
      <charset val="128"/>
    </font>
    <font>
      <sz val="10"/>
      <color theme="1"/>
      <name val="Meiryo UI"/>
      <family val="2"/>
      <charset val="128"/>
    </font>
    <font>
      <sz val="18"/>
      <color theme="3"/>
      <name val="游ゴシック Light"/>
      <family val="2"/>
      <charset val="128"/>
      <scheme val="major"/>
    </font>
    <font>
      <sz val="6"/>
      <name val="Meiryo UI"/>
      <family val="2"/>
      <charset val="128"/>
    </font>
    <font>
      <b/>
      <sz val="14"/>
      <color theme="1"/>
      <name val="Meiryo UI"/>
      <family val="3"/>
      <charset val="128"/>
    </font>
    <font>
      <sz val="11"/>
      <color theme="1"/>
      <name val="Meiryo UI"/>
      <family val="3"/>
      <charset val="128"/>
    </font>
    <font>
      <sz val="12"/>
      <color theme="1"/>
      <name val="Meiryo UI"/>
      <family val="2"/>
      <charset val="128"/>
    </font>
    <font>
      <sz val="9"/>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sz val="10"/>
      <color rgb="FFFF0000"/>
      <name val="Meiryo UI"/>
      <family val="3"/>
      <charset val="128"/>
    </font>
    <font>
      <sz val="8"/>
      <color theme="1"/>
      <name val="Meiryo UI"/>
      <family val="3"/>
      <charset val="128"/>
    </font>
    <font>
      <sz val="7.5"/>
      <color theme="1"/>
      <name val="Meiryo UI"/>
      <family val="3"/>
      <charset val="128"/>
    </font>
    <font>
      <sz val="7.5"/>
      <color rgb="FFFF0000"/>
      <name val="Meiryo UI"/>
      <family val="3"/>
      <charset val="128"/>
    </font>
    <font>
      <sz val="9"/>
      <color theme="1"/>
      <name val="Meiryo UI"/>
      <family val="2"/>
      <charset val="128"/>
    </font>
    <font>
      <sz val="11"/>
      <color theme="1"/>
      <name val="Meiryo UI"/>
      <family val="2"/>
      <charset val="128"/>
    </font>
    <font>
      <sz val="10"/>
      <name val="Meiryo UI"/>
      <family val="3"/>
      <charset val="128"/>
    </font>
    <font>
      <sz val="11"/>
      <name val="Meiryo UI"/>
      <family val="3"/>
      <charset val="128"/>
    </font>
    <font>
      <sz val="8"/>
      <name val="Meiryo UI"/>
      <family val="3"/>
      <charset val="128"/>
    </font>
    <font>
      <b/>
      <sz val="11"/>
      <name val="Meiryo UI"/>
      <family val="3"/>
      <charset val="128"/>
    </font>
    <font>
      <sz val="9"/>
      <name val="Meiryo UI"/>
      <family val="3"/>
      <charset val="128"/>
    </font>
    <font>
      <b/>
      <sz val="9"/>
      <name val="Meiryo UI"/>
      <family val="3"/>
      <charset val="128"/>
    </font>
    <font>
      <b/>
      <sz val="18"/>
      <name val="Meiryo UI"/>
      <family val="3"/>
      <charset val="128"/>
    </font>
    <font>
      <b/>
      <sz val="10"/>
      <color rgb="FFFF0000"/>
      <name val="Meiryo UI"/>
      <family val="3"/>
      <charset val="128"/>
    </font>
    <font>
      <b/>
      <sz val="12"/>
      <name val="Meiryo UI"/>
      <family val="3"/>
      <charset val="128"/>
    </font>
    <font>
      <b/>
      <sz val="10"/>
      <name val="Meiryo UI"/>
      <family val="3"/>
      <charset val="128"/>
    </font>
    <font>
      <sz val="12"/>
      <color theme="1"/>
      <name val="Meiryo UI"/>
      <family val="3"/>
      <charset val="128"/>
    </font>
    <font>
      <sz val="12"/>
      <name val="Meiryo UI"/>
      <family val="3"/>
      <charset val="128"/>
    </font>
    <font>
      <sz val="11"/>
      <color theme="2" tint="-0.499984740745262"/>
      <name val="Meiryo UI"/>
      <family val="3"/>
      <charset val="128"/>
    </font>
    <font>
      <b/>
      <sz val="13"/>
      <color theme="3"/>
      <name val="Meiryo UI"/>
      <family val="2"/>
      <charset val="128"/>
    </font>
    <font>
      <sz val="14"/>
      <color theme="1"/>
      <name val="Meiryo UI"/>
      <family val="3"/>
      <charset val="128"/>
    </font>
    <font>
      <b/>
      <sz val="9"/>
      <color theme="1"/>
      <name val="Meiryo UI"/>
      <family val="3"/>
      <charset val="128"/>
    </font>
    <font>
      <sz val="10"/>
      <color theme="0" tint="-0.34998626667073579"/>
      <name val="Meiryo UI"/>
      <family val="2"/>
      <charset val="128"/>
    </font>
    <font>
      <sz val="9"/>
      <color rgb="FF000000"/>
      <name val="Meiryo UI"/>
      <family val="3"/>
      <charset val="128"/>
    </font>
  </fonts>
  <fills count="5">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theme="6" tint="0.79998168889431442"/>
        <bgColor indexed="64"/>
      </patternFill>
    </fill>
  </fills>
  <borders count="1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auto="1"/>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double">
        <color indexed="64"/>
      </top>
      <bottom style="hair">
        <color auto="1"/>
      </bottom>
      <diagonal/>
    </border>
    <border>
      <left style="hair">
        <color auto="1"/>
      </left>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right/>
      <top/>
      <bottom style="hair">
        <color auto="1"/>
      </bottom>
      <diagonal/>
    </border>
    <border>
      <left style="thin">
        <color indexed="64"/>
      </left>
      <right style="thin">
        <color indexed="64"/>
      </right>
      <top/>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right style="thick">
        <color rgb="FFFF0000"/>
      </right>
      <top style="hair">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style="thick">
        <color rgb="FFFF0000"/>
      </right>
      <top/>
      <bottom style="thin">
        <color indexed="64"/>
      </bottom>
      <diagonal/>
    </border>
    <border>
      <left style="thick">
        <color rgb="FFFF0000"/>
      </left>
      <right style="hair">
        <color auto="1"/>
      </right>
      <top/>
      <bottom/>
      <diagonal/>
    </border>
    <border>
      <left/>
      <right style="thick">
        <color rgb="FFFF0000"/>
      </right>
      <top/>
      <bottom style="hair">
        <color auto="1"/>
      </bottom>
      <diagonal/>
    </border>
    <border>
      <left style="thick">
        <color rgb="FFFF0000"/>
      </left>
      <right style="hair">
        <color auto="1"/>
      </right>
      <top/>
      <bottom style="thin">
        <color indexed="64"/>
      </bottom>
      <diagonal/>
    </border>
    <border>
      <left/>
      <right style="thick">
        <color rgb="FFFF0000"/>
      </right>
      <top style="hair">
        <color auto="1"/>
      </top>
      <bottom style="thin">
        <color indexed="64"/>
      </bottom>
      <diagonal/>
    </border>
    <border>
      <left style="thick">
        <color rgb="FFFF0000"/>
      </left>
      <right style="hair">
        <color auto="1"/>
      </right>
      <top style="thin">
        <color indexed="64"/>
      </top>
      <bottom/>
      <diagonal/>
    </border>
    <border>
      <left style="thick">
        <color rgb="FFFF0000"/>
      </left>
      <right style="hair">
        <color auto="1"/>
      </right>
      <top style="double">
        <color auto="1"/>
      </top>
      <bottom/>
      <diagonal/>
    </border>
    <border>
      <left/>
      <right style="thick">
        <color rgb="FFFF0000"/>
      </right>
      <top style="double">
        <color auto="1"/>
      </top>
      <bottom style="hair">
        <color auto="1"/>
      </bottom>
      <diagonal/>
    </border>
    <border>
      <left style="thick">
        <color rgb="FFFF0000"/>
      </left>
      <right style="hair">
        <color auto="1"/>
      </right>
      <top/>
      <bottom style="thick">
        <color rgb="FFFF0000"/>
      </bottom>
      <diagonal/>
    </border>
    <border>
      <left style="hair">
        <color auto="1"/>
      </left>
      <right style="hair">
        <color auto="1"/>
      </right>
      <top style="hair">
        <color auto="1"/>
      </top>
      <bottom style="thick">
        <color rgb="FFFF0000"/>
      </bottom>
      <diagonal/>
    </border>
    <border>
      <left/>
      <right/>
      <top style="hair">
        <color auto="1"/>
      </top>
      <bottom style="thick">
        <color rgb="FFFF0000"/>
      </bottom>
      <diagonal/>
    </border>
    <border>
      <left/>
      <right style="thick">
        <color rgb="FFFF0000"/>
      </right>
      <top style="hair">
        <color auto="1"/>
      </top>
      <bottom style="thick">
        <color rgb="FFFF0000"/>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ck">
        <color rgb="FFFF0000"/>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ck">
        <color auto="1"/>
      </right>
      <top/>
      <bottom style="thick">
        <color auto="1"/>
      </bottom>
      <diagonal/>
    </border>
    <border>
      <left/>
      <right style="thick">
        <color auto="1"/>
      </right>
      <top/>
      <bottom/>
      <diagonal/>
    </border>
    <border>
      <left/>
      <right style="thick">
        <color auto="1"/>
      </right>
      <top style="thick">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89">
    <xf numFmtId="0" fontId="0" fillId="0" borderId="0" xfId="0">
      <alignment vertical="center"/>
    </xf>
    <xf numFmtId="0" fontId="0" fillId="0" borderId="0" xfId="0" applyProtection="1">
      <alignment vertical="center"/>
      <protection locked="0"/>
    </xf>
    <xf numFmtId="0" fontId="23" fillId="0" borderId="0" xfId="0" applyFont="1" applyAlignment="1" applyProtection="1">
      <alignment horizontal="right" vertical="center"/>
      <protection hidden="1"/>
    </xf>
    <xf numFmtId="0" fontId="26" fillId="0" borderId="0" xfId="0" applyFont="1" applyAlignment="1" applyProtection="1">
      <alignment horizontal="right" vertical="center"/>
      <protection hidden="1"/>
    </xf>
    <xf numFmtId="0" fontId="21" fillId="2" borderId="12" xfId="0" applyFont="1" applyFill="1" applyBorder="1" applyAlignment="1">
      <alignment vertical="center" wrapText="1"/>
    </xf>
    <xf numFmtId="0" fontId="8" fillId="3" borderId="53" xfId="0" applyFont="1" applyFill="1" applyBorder="1" applyAlignment="1">
      <alignment vertical="center" shrinkToFit="1"/>
    </xf>
    <xf numFmtId="0" fontId="8" fillId="3" borderId="54" xfId="0" applyFont="1" applyFill="1" applyBorder="1" applyAlignment="1">
      <alignment vertical="center" shrinkToFit="1"/>
    </xf>
    <xf numFmtId="0" fontId="22" fillId="0" borderId="54" xfId="0" applyFont="1" applyBorder="1" applyAlignment="1" applyProtection="1">
      <alignment vertical="center" shrinkToFit="1"/>
      <protection locked="0"/>
    </xf>
    <xf numFmtId="0" fontId="8" fillId="3" borderId="55" xfId="0" applyFont="1" applyFill="1" applyBorder="1" applyAlignment="1">
      <alignment vertical="center" shrinkToFit="1"/>
    </xf>
    <xf numFmtId="0" fontId="8" fillId="3" borderId="56" xfId="0" applyFont="1" applyFill="1" applyBorder="1" applyAlignment="1">
      <alignment vertical="center" shrinkToFit="1"/>
    </xf>
    <xf numFmtId="0" fontId="8" fillId="3" borderId="57" xfId="0" applyFont="1" applyFill="1" applyBorder="1" applyAlignment="1">
      <alignment vertical="center" shrinkToFit="1"/>
    </xf>
    <xf numFmtId="0" fontId="8" fillId="3" borderId="79" xfId="0" applyFont="1" applyFill="1" applyBorder="1" applyAlignment="1">
      <alignment vertical="center" shrinkToFit="1"/>
    </xf>
    <xf numFmtId="0" fontId="21" fillId="2" borderId="91" xfId="0" applyFont="1" applyFill="1" applyBorder="1">
      <alignment vertical="center"/>
    </xf>
    <xf numFmtId="0" fontId="21" fillId="2" borderId="92" xfId="0" applyFont="1" applyFill="1" applyBorder="1" applyAlignment="1">
      <alignment vertical="center" wrapText="1"/>
    </xf>
    <xf numFmtId="0" fontId="8" fillId="3" borderId="102" xfId="0" applyFont="1" applyFill="1" applyBorder="1" applyAlignment="1">
      <alignment vertical="center" shrinkToFit="1"/>
    </xf>
    <xf numFmtId="0" fontId="22" fillId="0" borderId="102" xfId="0" applyFont="1" applyBorder="1" applyAlignment="1" applyProtection="1">
      <alignment vertical="center" shrinkToFit="1"/>
      <protection locked="0"/>
    </xf>
    <xf numFmtId="0" fontId="0" fillId="0" borderId="0" xfId="0" applyProtection="1">
      <alignment vertical="center"/>
    </xf>
    <xf numFmtId="0" fontId="9" fillId="0" borderId="0" xfId="0" applyFont="1" applyAlignment="1" applyProtection="1">
      <alignment horizontal="righ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0" fillId="0" borderId="2" xfId="0" applyBorder="1" applyProtection="1">
      <alignment vertical="center"/>
    </xf>
    <xf numFmtId="177" fontId="7" fillId="0" borderId="2" xfId="0" applyNumberFormat="1" applyFont="1" applyBorder="1" applyAlignment="1" applyProtection="1">
      <alignment vertical="center"/>
    </xf>
    <xf numFmtId="0" fontId="0" fillId="0" borderId="3" xfId="0" applyBorder="1" applyProtection="1">
      <alignmen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0" fillId="0" borderId="0" xfId="0" applyBorder="1" applyProtection="1">
      <alignment vertical="center"/>
    </xf>
    <xf numFmtId="0" fontId="17" fillId="0" borderId="0" xfId="0" applyFont="1" applyBorder="1" applyAlignment="1" applyProtection="1">
      <alignment horizontal="right" vertical="center"/>
    </xf>
    <xf numFmtId="0" fontId="0" fillId="0" borderId="5" xfId="0" applyBorder="1" applyProtection="1">
      <alignment vertical="center"/>
    </xf>
    <xf numFmtId="0" fontId="6" fillId="0" borderId="5" xfId="0" applyFont="1" applyBorder="1" applyProtection="1">
      <alignment vertical="center"/>
    </xf>
    <xf numFmtId="0" fontId="6" fillId="0" borderId="4" xfId="0" applyFont="1" applyBorder="1" applyProtection="1">
      <alignment vertical="center"/>
    </xf>
    <xf numFmtId="0" fontId="6" fillId="0" borderId="0" xfId="0" applyFont="1" applyBorder="1" applyProtection="1">
      <alignment vertical="center"/>
    </xf>
    <xf numFmtId="0" fontId="6" fillId="0" borderId="4" xfId="0" applyFont="1" applyBorder="1" applyAlignment="1" applyProtection="1">
      <alignment horizontal="center"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28" fillId="0" borderId="6" xfId="0" applyFont="1" applyBorder="1" applyProtection="1">
      <alignment vertical="center"/>
    </xf>
    <xf numFmtId="0" fontId="6" fillId="0" borderId="7" xfId="0" applyFont="1" applyBorder="1" applyProtection="1">
      <alignment vertical="center"/>
    </xf>
    <xf numFmtId="0" fontId="8" fillId="0" borderId="8" xfId="0" applyFont="1" applyBorder="1" applyAlignment="1" applyProtection="1">
      <alignment horizontal="right" vertical="center"/>
    </xf>
    <xf numFmtId="0" fontId="6" fillId="3" borderId="1" xfId="0" applyFont="1" applyFill="1" applyBorder="1" applyProtection="1">
      <alignment vertical="center"/>
    </xf>
    <xf numFmtId="0" fontId="6" fillId="3" borderId="4" xfId="0" applyFont="1" applyFill="1" applyBorder="1" applyProtection="1">
      <alignment vertical="center"/>
    </xf>
    <xf numFmtId="0" fontId="6" fillId="3" borderId="61" xfId="0" applyFont="1" applyFill="1" applyBorder="1" applyAlignment="1" applyProtection="1">
      <alignment horizontal="center" vertical="center" wrapText="1"/>
    </xf>
    <xf numFmtId="38" fontId="11" fillId="0" borderId="105" xfId="1" applyNumberFormat="1" applyFont="1" applyBorder="1" applyAlignment="1" applyProtection="1">
      <alignment vertical="center" shrinkToFit="1"/>
    </xf>
    <xf numFmtId="0" fontId="0" fillId="0" borderId="4" xfId="0" applyBorder="1" applyProtection="1">
      <alignment vertical="center"/>
    </xf>
    <xf numFmtId="0" fontId="6" fillId="3" borderId="68"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180" fontId="11" fillId="0" borderId="0" xfId="1" applyNumberFormat="1" applyFont="1" applyBorder="1" applyAlignment="1" applyProtection="1">
      <alignment vertical="center"/>
    </xf>
    <xf numFmtId="180" fontId="11" fillId="0" borderId="0" xfId="1" applyNumberFormat="1" applyFont="1" applyFill="1" applyBorder="1" applyAlignment="1" applyProtection="1">
      <alignment vertical="center"/>
    </xf>
    <xf numFmtId="180" fontId="11" fillId="0" borderId="5" xfId="1" applyNumberFormat="1" applyFont="1" applyBorder="1" applyAlignment="1" applyProtection="1">
      <alignment vertical="center"/>
    </xf>
    <xf numFmtId="0" fontId="28" fillId="0" borderId="6" xfId="0" applyFont="1" applyBorder="1" applyAlignment="1" applyProtection="1">
      <alignment vertical="center"/>
    </xf>
    <xf numFmtId="180" fontId="11" fillId="0" borderId="7" xfId="1" applyNumberFormat="1" applyFont="1" applyFill="1" applyBorder="1" applyAlignment="1" applyProtection="1">
      <alignment vertical="center"/>
    </xf>
    <xf numFmtId="180" fontId="11" fillId="0" borderId="7" xfId="1" applyNumberFormat="1" applyFont="1" applyBorder="1" applyAlignment="1" applyProtection="1">
      <alignment vertical="center"/>
    </xf>
    <xf numFmtId="180" fontId="11" fillId="0" borderId="8" xfId="1" applyNumberFormat="1" applyFont="1" applyBorder="1" applyAlignment="1" applyProtection="1">
      <alignment vertical="center"/>
    </xf>
    <xf numFmtId="0" fontId="7" fillId="0" borderId="0" xfId="0" applyFont="1" applyProtection="1">
      <alignment vertical="center"/>
    </xf>
    <xf numFmtId="180" fontId="0" fillId="0" borderId="0" xfId="0" applyNumberFormat="1" applyProtection="1">
      <alignment vertical="center"/>
    </xf>
    <xf numFmtId="0" fontId="6" fillId="3" borderId="23" xfId="0" applyFont="1" applyFill="1" applyBorder="1" applyAlignment="1" applyProtection="1">
      <alignment horizontal="center" vertical="center"/>
    </xf>
    <xf numFmtId="0" fontId="6" fillId="0" borderId="0" xfId="0" applyFont="1" applyProtection="1">
      <alignment vertical="center"/>
    </xf>
    <xf numFmtId="38" fontId="11" fillId="0" borderId="85" xfId="1" applyNumberFormat="1" applyFont="1" applyBorder="1" applyAlignment="1" applyProtection="1">
      <alignment vertical="center" shrinkToFit="1"/>
    </xf>
    <xf numFmtId="0" fontId="6" fillId="3" borderId="65" xfId="0" applyFont="1" applyFill="1" applyBorder="1" applyAlignment="1" applyProtection="1">
      <alignment vertical="center" shrinkToFit="1"/>
    </xf>
    <xf numFmtId="0" fontId="6" fillId="3" borderId="66" xfId="0" applyFont="1" applyFill="1" applyBorder="1" applyAlignment="1" applyProtection="1">
      <alignment horizontal="center" shrinkToFit="1"/>
    </xf>
    <xf numFmtId="0" fontId="6" fillId="3" borderId="28" xfId="0" applyFont="1" applyFill="1" applyBorder="1" applyAlignment="1" applyProtection="1">
      <alignment horizontal="center" shrinkToFit="1"/>
    </xf>
    <xf numFmtId="0" fontId="6" fillId="3" borderId="66" xfId="0" applyFont="1" applyFill="1" applyBorder="1" applyAlignment="1" applyProtection="1">
      <alignment horizontal="center" vertical="top" shrinkToFit="1"/>
    </xf>
    <xf numFmtId="0" fontId="6" fillId="3" borderId="20" xfId="0" applyFont="1" applyFill="1" applyBorder="1" applyAlignment="1" applyProtection="1">
      <alignment horizontal="center" vertical="top" shrinkToFit="1"/>
    </xf>
    <xf numFmtId="0" fontId="6" fillId="3" borderId="127" xfId="0" applyFont="1" applyFill="1" applyBorder="1" applyAlignment="1" applyProtection="1">
      <alignment vertical="center" shrinkToFit="1"/>
    </xf>
    <xf numFmtId="180" fontId="8" fillId="0" borderId="36" xfId="0" applyNumberFormat="1" applyFont="1" applyBorder="1" applyAlignment="1" applyProtection="1">
      <alignment horizontal="right" vertical="center" shrinkToFit="1"/>
      <protection hidden="1"/>
    </xf>
    <xf numFmtId="180" fontId="8" fillId="0" borderId="37" xfId="0" applyNumberFormat="1" applyFont="1" applyBorder="1" applyAlignment="1" applyProtection="1">
      <alignment horizontal="right" vertical="center" shrinkToFit="1"/>
      <protection hidden="1"/>
    </xf>
    <xf numFmtId="0" fontId="0" fillId="0" borderId="0" xfId="0" applyProtection="1">
      <alignment vertical="center"/>
      <protection hidden="1"/>
    </xf>
    <xf numFmtId="0" fontId="9"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10" fillId="0" borderId="0" xfId="0" applyFont="1" applyAlignment="1" applyProtection="1">
      <alignment vertical="center"/>
      <protection hidden="1"/>
    </xf>
    <xf numFmtId="0" fontId="0" fillId="0" borderId="0" xfId="0" applyAlignment="1" applyProtection="1">
      <alignment horizontal="right" vertical="top"/>
      <protection hidden="1"/>
    </xf>
    <xf numFmtId="0" fontId="0" fillId="0" borderId="0" xfId="0" applyAlignment="1" applyProtection="1">
      <alignment vertical="top"/>
      <protection hidden="1"/>
    </xf>
    <xf numFmtId="176" fontId="0" fillId="0" borderId="0" xfId="0" applyNumberFormat="1" applyBorder="1" applyAlignment="1" applyProtection="1">
      <alignment horizontal="center" vertical="center"/>
      <protection hidden="1"/>
    </xf>
    <xf numFmtId="0" fontId="0" fillId="0" borderId="38" xfId="0" applyBorder="1" applyProtection="1">
      <alignment vertical="center"/>
      <protection hidden="1"/>
    </xf>
    <xf numFmtId="0" fontId="10" fillId="0" borderId="0" xfId="0" applyFont="1" applyAlignment="1" applyProtection="1">
      <alignment vertical="top"/>
      <protection hidden="1"/>
    </xf>
    <xf numFmtId="176" fontId="0" fillId="0" borderId="0" xfId="0" applyNumberFormat="1" applyBorder="1" applyAlignment="1" applyProtection="1">
      <alignment vertical="center"/>
      <protection hidden="1"/>
    </xf>
    <xf numFmtId="0" fontId="8" fillId="3" borderId="107" xfId="0" applyFont="1" applyFill="1" applyBorder="1" applyAlignment="1" applyProtection="1">
      <alignment horizontal="center" shrinkToFit="1"/>
      <protection hidden="1"/>
    </xf>
    <xf numFmtId="0" fontId="8" fillId="3" borderId="20" xfId="0" applyFont="1" applyFill="1" applyBorder="1" applyAlignment="1" applyProtection="1">
      <alignment horizontal="center" vertical="top" shrinkToFit="1"/>
      <protection hidden="1"/>
    </xf>
    <xf numFmtId="0" fontId="8" fillId="3" borderId="24" xfId="0" applyFont="1" applyFill="1" applyBorder="1" applyAlignment="1" applyProtection="1">
      <alignment horizontal="center" vertical="center" shrinkToFit="1"/>
      <protection hidden="1"/>
    </xf>
    <xf numFmtId="0" fontId="13" fillId="3" borderId="20" xfId="0" applyFont="1" applyFill="1" applyBorder="1" applyAlignment="1" applyProtection="1">
      <alignment horizontal="center" vertical="top" shrinkToFit="1"/>
      <protection hidden="1"/>
    </xf>
    <xf numFmtId="0" fontId="8" fillId="3" borderId="13" xfId="0" applyFont="1" applyFill="1" applyBorder="1" applyAlignment="1" applyProtection="1">
      <alignment horizontal="center" vertical="center" shrinkToFit="1"/>
      <protection hidden="1"/>
    </xf>
    <xf numFmtId="0" fontId="8" fillId="3" borderId="11" xfId="0" applyFont="1" applyFill="1" applyBorder="1" applyAlignment="1" applyProtection="1">
      <alignment horizontal="center" vertical="center" shrinkToFit="1"/>
      <protection hidden="1"/>
    </xf>
    <xf numFmtId="0" fontId="8" fillId="3" borderId="9" xfId="0" applyFont="1" applyFill="1" applyBorder="1" applyAlignment="1" applyProtection="1">
      <alignment horizontal="center" vertical="center" shrinkToFit="1"/>
      <protection hidden="1"/>
    </xf>
    <xf numFmtId="0" fontId="8" fillId="3" borderId="25" xfId="0" applyFont="1" applyFill="1" applyBorder="1" applyAlignment="1" applyProtection="1">
      <alignment horizontal="center" vertical="center" shrinkToFit="1"/>
      <protection hidden="1"/>
    </xf>
    <xf numFmtId="0" fontId="9" fillId="0" borderId="0" xfId="0" applyFont="1" applyProtection="1">
      <alignment vertical="center"/>
      <protection hidden="1"/>
    </xf>
    <xf numFmtId="0" fontId="0" fillId="0" borderId="122" xfId="0" applyBorder="1" applyProtection="1">
      <alignment vertical="center"/>
      <protection hidden="1"/>
    </xf>
    <xf numFmtId="0" fontId="0" fillId="0" borderId="123" xfId="0" applyBorder="1" applyProtection="1">
      <alignment vertical="center"/>
      <protection hidden="1"/>
    </xf>
    <xf numFmtId="0" fontId="0" fillId="0" borderId="124" xfId="0" applyBorder="1" applyProtection="1">
      <alignment vertical="center"/>
      <protection hidden="1"/>
    </xf>
    <xf numFmtId="0" fontId="26" fillId="0" borderId="0" xfId="0" applyFont="1" applyBorder="1" applyAlignment="1" applyProtection="1">
      <alignment vertical="center"/>
      <protection hidden="1"/>
    </xf>
    <xf numFmtId="0" fontId="0" fillId="0" borderId="0" xfId="0" applyBorder="1" applyAlignment="1" applyProtection="1">
      <alignment vertical="center"/>
      <protection hidden="1"/>
    </xf>
    <xf numFmtId="176" fontId="0" fillId="0" borderId="0" xfId="0" applyNumberFormat="1" applyBorder="1" applyAlignment="1" applyProtection="1">
      <alignment horizontal="right" vertical="center" indent="1"/>
      <protection hidden="1"/>
    </xf>
    <xf numFmtId="180" fontId="0" fillId="0" borderId="36" xfId="0" applyNumberFormat="1" applyBorder="1" applyAlignment="1" applyProtection="1">
      <alignment horizontal="right" vertical="center" shrinkToFit="1"/>
      <protection hidden="1"/>
    </xf>
    <xf numFmtId="180" fontId="0" fillId="0" borderId="37" xfId="0" applyNumberFormat="1" applyBorder="1" applyAlignment="1" applyProtection="1">
      <alignment horizontal="right" vertical="center" shrinkToFit="1"/>
      <protection hidden="1"/>
    </xf>
    <xf numFmtId="0" fontId="0" fillId="0" borderId="0" xfId="0" applyFill="1" applyProtection="1">
      <alignment vertical="center"/>
      <protection hidden="1"/>
    </xf>
    <xf numFmtId="0" fontId="11" fillId="0" borderId="13" xfId="0" applyFont="1" applyBorder="1" applyAlignment="1" applyProtection="1">
      <alignment horizontal="center" vertical="center"/>
    </xf>
    <xf numFmtId="38" fontId="21" fillId="0" borderId="0" xfId="1" applyFont="1" applyFill="1" applyBorder="1" applyAlignment="1" applyProtection="1">
      <alignment horizontal="right" vertical="top" shrinkToFit="1"/>
    </xf>
    <xf numFmtId="176" fontId="19" fillId="0" borderId="0" xfId="0" applyNumberFormat="1" applyFont="1" applyFill="1" applyBorder="1" applyAlignment="1" applyProtection="1">
      <alignment horizontal="left" vertical="top" shrinkToFit="1"/>
    </xf>
    <xf numFmtId="0" fontId="0" fillId="0" borderId="0" xfId="0" applyAlignment="1" applyProtection="1">
      <alignment horizontal="left" vertical="center"/>
      <protection hidden="1"/>
    </xf>
    <xf numFmtId="0" fontId="25" fillId="0" borderId="0" xfId="0" applyFont="1" applyAlignment="1" applyProtection="1">
      <alignment vertical="center" wrapText="1"/>
    </xf>
    <xf numFmtId="0" fontId="6" fillId="3" borderId="11"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top" shrinkToFit="1"/>
    </xf>
    <xf numFmtId="0" fontId="0" fillId="0" borderId="0" xfId="0" applyAlignment="1" applyProtection="1">
      <alignment horizontal="left" vertical="center"/>
      <protection hidden="1"/>
    </xf>
    <xf numFmtId="0" fontId="0" fillId="0" borderId="0" xfId="0"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180" fontId="8" fillId="0" borderId="0" xfId="0" applyNumberFormat="1" applyFont="1" applyFill="1" applyBorder="1" applyAlignment="1" applyProtection="1">
      <alignment horizontal="right" vertical="center" shrinkToFit="1"/>
      <protection hidden="1"/>
    </xf>
    <xf numFmtId="0" fontId="29" fillId="0" borderId="0" xfId="0" applyFont="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shrinkToFit="1"/>
      <protection hidden="1"/>
    </xf>
    <xf numFmtId="0" fontId="6" fillId="3" borderId="14" xfId="0" applyFont="1" applyFill="1" applyBorder="1" applyAlignment="1" applyProtection="1">
      <alignment horizontal="center" shrinkToFit="1"/>
    </xf>
    <xf numFmtId="38" fontId="11" fillId="0" borderId="11" xfId="1" applyNumberFormat="1" applyFont="1" applyBorder="1" applyAlignment="1" applyProtection="1">
      <alignment vertical="center" shrinkToFit="1"/>
    </xf>
    <xf numFmtId="0" fontId="0" fillId="3" borderId="11" xfId="0" applyFill="1" applyBorder="1" applyAlignment="1" applyProtection="1">
      <alignment horizontal="center" vertical="center" shrinkToFit="1"/>
      <protection hidden="1"/>
    </xf>
    <xf numFmtId="0" fontId="0" fillId="0" borderId="117" xfId="0" applyBorder="1" applyProtection="1">
      <alignment vertical="center"/>
      <protection hidden="1"/>
    </xf>
    <xf numFmtId="0" fontId="0" fillId="0" borderId="126" xfId="0" applyBorder="1" applyProtection="1">
      <alignment vertical="center"/>
      <protection hidden="1"/>
    </xf>
    <xf numFmtId="0" fontId="0" fillId="0" borderId="120" xfId="0" applyBorder="1" applyProtection="1">
      <alignment vertical="center"/>
      <protection hidden="1"/>
    </xf>
    <xf numFmtId="0" fontId="0" fillId="0" borderId="0" xfId="0" applyAlignment="1" applyProtection="1">
      <alignment horizontal="right"/>
      <protection hidden="1"/>
    </xf>
    <xf numFmtId="0" fontId="0" fillId="0" borderId="0" xfId="0" applyAlignment="1" applyProtection="1">
      <protection hidden="1"/>
    </xf>
    <xf numFmtId="0" fontId="6" fillId="3" borderId="26" xfId="0" applyFont="1" applyFill="1" applyBorder="1" applyAlignment="1" applyProtection="1">
      <alignment horizontal="center" vertical="center" shrinkToFit="1"/>
    </xf>
    <xf numFmtId="0" fontId="0" fillId="0" borderId="0" xfId="0" applyAlignment="1" applyProtection="1">
      <alignment horizontal="left" vertical="center"/>
    </xf>
    <xf numFmtId="176" fontId="27" fillId="0" borderId="0" xfId="0" applyNumberFormat="1" applyFont="1" applyAlignment="1" applyProtection="1">
      <alignment horizontal="center" vertical="top" wrapText="1"/>
    </xf>
    <xf numFmtId="38" fontId="11" fillId="0" borderId="119" xfId="1" applyNumberFormat="1" applyFont="1" applyFill="1" applyBorder="1" applyAlignment="1" applyProtection="1">
      <alignment vertical="center" shrinkToFit="1"/>
      <protection locked="0"/>
    </xf>
    <xf numFmtId="38" fontId="11" fillId="0" borderId="69" xfId="1" applyNumberFormat="1" applyFont="1" applyFill="1" applyBorder="1" applyAlignment="1" applyProtection="1">
      <alignment vertical="center" shrinkToFit="1"/>
      <protection locked="0"/>
    </xf>
    <xf numFmtId="38" fontId="11" fillId="0" borderId="35" xfId="1" applyNumberFormat="1" applyFont="1" applyFill="1" applyBorder="1" applyAlignment="1" applyProtection="1">
      <alignment vertical="center" shrinkToFit="1"/>
      <protection locked="0"/>
    </xf>
    <xf numFmtId="38" fontId="11" fillId="0" borderId="36" xfId="1" applyNumberFormat="1" applyFont="1" applyFill="1" applyBorder="1" applyAlignment="1" applyProtection="1">
      <alignment vertical="center" shrinkToFit="1"/>
      <protection locked="0"/>
    </xf>
    <xf numFmtId="38" fontId="11" fillId="0" borderId="128" xfId="1" applyNumberFormat="1" applyFont="1" applyFill="1" applyBorder="1" applyAlignment="1" applyProtection="1">
      <alignment vertical="center" shrinkToFit="1"/>
      <protection locked="0"/>
    </xf>
    <xf numFmtId="0" fontId="0" fillId="0" borderId="0" xfId="0" applyProtection="1">
      <alignment vertical="center"/>
      <protection locked="0" hidden="1"/>
    </xf>
    <xf numFmtId="0" fontId="19" fillId="0" borderId="47" xfId="0" applyFont="1" applyBorder="1" applyAlignment="1">
      <alignment horizontal="center" vertical="center"/>
    </xf>
    <xf numFmtId="178" fontId="21" fillId="0" borderId="47" xfId="0" applyNumberFormat="1" applyFont="1" applyBorder="1" applyAlignment="1" applyProtection="1">
      <alignment horizontal="center" vertical="center" shrinkToFit="1"/>
      <protection locked="0"/>
    </xf>
    <xf numFmtId="181" fontId="21" fillId="0" borderId="89" xfId="0" applyNumberFormat="1" applyFont="1" applyBorder="1" applyAlignment="1" applyProtection="1">
      <alignment horizontal="center" vertical="center" shrinkToFit="1"/>
      <protection hidden="1"/>
    </xf>
    <xf numFmtId="0" fontId="18" fillId="0" borderId="50" xfId="0" applyFont="1" applyBorder="1" applyAlignment="1">
      <alignment horizontal="center" vertical="center"/>
    </xf>
    <xf numFmtId="178" fontId="27" fillId="0" borderId="47" xfId="0" applyNumberFormat="1" applyFont="1" applyBorder="1" applyAlignment="1" applyProtection="1">
      <alignment horizontal="center" vertical="center" shrinkToFit="1"/>
      <protection locked="0"/>
    </xf>
    <xf numFmtId="0" fontId="9" fillId="0" borderId="90" xfId="0" applyFont="1" applyBorder="1" applyAlignment="1" applyProtection="1">
      <alignment horizontal="center" vertical="center" shrinkToFit="1"/>
      <protection locked="0"/>
    </xf>
    <xf numFmtId="0" fontId="1" fillId="0" borderId="0" xfId="0" applyFont="1">
      <alignment vertical="center"/>
    </xf>
    <xf numFmtId="0" fontId="30" fillId="0" borderId="0" xfId="0" applyFont="1" applyAlignment="1">
      <alignment horizontal="center" vertical="center"/>
    </xf>
    <xf numFmtId="0" fontId="6" fillId="0" borderId="0" xfId="0" applyFont="1" applyAlignment="1">
      <alignment vertical="top" wrapText="1"/>
    </xf>
    <xf numFmtId="0" fontId="1" fillId="0" borderId="0" xfId="0" applyFont="1" applyAlignment="1">
      <alignment horizontal="right" vertical="center"/>
    </xf>
    <xf numFmtId="0" fontId="27" fillId="0" borderId="0" xfId="0" applyFont="1">
      <alignment vertical="center"/>
    </xf>
    <xf numFmtId="0" fontId="6" fillId="0" borderId="0" xfId="0" applyFont="1" applyAlignment="1">
      <alignment horizontal="left" vertical="center" shrinkToFit="1"/>
    </xf>
    <xf numFmtId="0" fontId="19" fillId="0" borderId="0" xfId="0" applyFont="1">
      <alignment vertical="center"/>
    </xf>
    <xf numFmtId="0" fontId="6" fillId="0" borderId="0" xfId="0" applyFont="1" applyAlignment="1">
      <alignment horizontal="left" vertical="center" wrapText="1" indent="1"/>
    </xf>
    <xf numFmtId="0" fontId="6" fillId="0" borderId="0" xfId="0" applyFont="1" applyAlignment="1">
      <alignment horizontal="distributed" vertical="center"/>
    </xf>
    <xf numFmtId="0" fontId="0" fillId="0" borderId="137" xfId="0" applyBorder="1">
      <alignment vertical="center"/>
    </xf>
    <xf numFmtId="0" fontId="11" fillId="0" borderId="0" xfId="0" applyFont="1" applyAlignment="1">
      <alignment horizontal="center" vertical="top" shrinkToFit="1"/>
    </xf>
    <xf numFmtId="0" fontId="1" fillId="0" borderId="0" xfId="0" applyFont="1" applyAlignment="1">
      <alignment horizontal="distributed" vertical="top" shrinkToFit="1"/>
    </xf>
    <xf numFmtId="0" fontId="0" fillId="0" borderId="138" xfId="0" applyBorder="1">
      <alignment vertical="center"/>
    </xf>
    <xf numFmtId="0" fontId="6" fillId="0" borderId="0" xfId="0" applyFont="1" applyAlignment="1">
      <alignment horizontal="left" vertical="top" wrapText="1" indent="1"/>
    </xf>
    <xf numFmtId="0" fontId="6" fillId="0" borderId="0" xfId="0" applyFont="1" applyAlignment="1">
      <alignment horizontal="distributed" vertical="top" shrinkToFit="1"/>
    </xf>
    <xf numFmtId="0" fontId="0" fillId="0" borderId="139" xfId="0" applyBorder="1">
      <alignment vertical="center"/>
    </xf>
    <xf numFmtId="0" fontId="6"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6" fillId="0" borderId="0" xfId="0" applyFont="1" applyAlignment="1">
      <alignment vertical="center" wrapText="1"/>
    </xf>
    <xf numFmtId="0" fontId="34" fillId="0" borderId="140" xfId="0" applyFont="1" applyBorder="1" applyProtection="1">
      <alignment vertical="center"/>
      <protection locked="0"/>
    </xf>
    <xf numFmtId="0" fontId="34" fillId="0" borderId="141" xfId="0" applyFont="1" applyBorder="1" applyProtection="1">
      <alignment vertical="center"/>
      <protection locked="0"/>
    </xf>
    <xf numFmtId="0" fontId="0" fillId="0" borderId="142" xfId="0" applyBorder="1">
      <alignment vertical="center"/>
    </xf>
    <xf numFmtId="0" fontId="6" fillId="0" borderId="0" xfId="0" applyFont="1">
      <alignment vertical="center"/>
    </xf>
    <xf numFmtId="0" fontId="34" fillId="0" borderId="143" xfId="0" applyFont="1" applyBorder="1" applyProtection="1">
      <alignment vertical="center"/>
      <protection locked="0"/>
    </xf>
    <xf numFmtId="0" fontId="0" fillId="0" borderId="0" xfId="0" applyAlignment="1">
      <alignment horizontal="left" vertical="center"/>
    </xf>
    <xf numFmtId="0" fontId="6" fillId="0" borderId="40" xfId="0" applyFont="1" applyFill="1" applyBorder="1">
      <alignment vertical="center"/>
    </xf>
    <xf numFmtId="0" fontId="6" fillId="0" borderId="62" xfId="0" applyFont="1" applyFill="1" applyBorder="1">
      <alignment vertical="center"/>
    </xf>
    <xf numFmtId="0" fontId="6" fillId="0" borderId="11" xfId="0" applyFont="1" applyFill="1" applyBorder="1" applyAlignment="1">
      <alignment horizontal="right" vertical="center"/>
    </xf>
    <xf numFmtId="0" fontId="6" fillId="0" borderId="128" xfId="0" applyFont="1" applyFill="1" applyBorder="1" applyAlignment="1">
      <alignment horizontal="right" vertical="center"/>
    </xf>
    <xf numFmtId="178" fontId="8" fillId="0" borderId="29" xfId="0" applyNumberFormat="1" applyFont="1" applyFill="1" applyBorder="1" applyAlignment="1" applyProtection="1">
      <alignment horizontal="center" vertical="top" shrinkToFit="1"/>
      <protection locked="0"/>
    </xf>
    <xf numFmtId="178" fontId="8" fillId="0" borderId="30" xfId="0" applyNumberFormat="1" applyFont="1" applyFill="1" applyBorder="1" applyAlignment="1" applyProtection="1">
      <alignment horizontal="center" vertical="top" shrinkToFit="1"/>
      <protection locked="0"/>
    </xf>
    <xf numFmtId="178" fontId="8" fillId="0" borderId="31" xfId="0" applyNumberFormat="1" applyFont="1" applyFill="1" applyBorder="1" applyAlignment="1" applyProtection="1">
      <alignment horizontal="center" vertical="top" shrinkToFit="1"/>
      <protection locked="0"/>
    </xf>
    <xf numFmtId="38" fontId="8" fillId="0" borderId="29" xfId="1" applyFont="1" applyFill="1" applyBorder="1" applyAlignment="1" applyProtection="1">
      <alignment vertical="top"/>
      <protection locked="0"/>
    </xf>
    <xf numFmtId="0" fontId="8" fillId="0" borderId="29" xfId="0" applyFont="1" applyFill="1" applyBorder="1" applyAlignment="1" applyProtection="1">
      <alignment vertical="top" wrapText="1"/>
      <protection locked="0"/>
    </xf>
    <xf numFmtId="0" fontId="8" fillId="0" borderId="70" xfId="0" applyFont="1" applyFill="1" applyBorder="1" applyAlignment="1" applyProtection="1">
      <alignment vertical="top" wrapText="1"/>
      <protection locked="0"/>
    </xf>
    <xf numFmtId="0" fontId="8" fillId="0" borderId="111" xfId="0" applyFont="1" applyFill="1" applyBorder="1" applyAlignment="1" applyProtection="1">
      <alignment vertical="top" shrinkToFit="1"/>
      <protection locked="0"/>
    </xf>
    <xf numFmtId="38" fontId="8" fillId="0" borderId="30" xfId="1" applyFont="1" applyFill="1" applyBorder="1" applyAlignment="1" applyProtection="1">
      <alignment vertical="top"/>
      <protection locked="0"/>
    </xf>
    <xf numFmtId="0" fontId="8" fillId="0" borderId="30" xfId="0" applyFont="1" applyFill="1" applyBorder="1" applyAlignment="1" applyProtection="1">
      <alignment vertical="top" wrapText="1"/>
      <protection locked="0"/>
    </xf>
    <xf numFmtId="0" fontId="8" fillId="0" borderId="73" xfId="0" applyFont="1" applyFill="1" applyBorder="1" applyAlignment="1" applyProtection="1">
      <alignment vertical="top" wrapText="1"/>
      <protection locked="0"/>
    </xf>
    <xf numFmtId="0" fontId="8" fillId="0" borderId="113" xfId="0" applyFont="1" applyFill="1" applyBorder="1" applyAlignment="1" applyProtection="1">
      <alignment vertical="top" shrinkToFit="1"/>
      <protection locked="0"/>
    </xf>
    <xf numFmtId="38" fontId="8" fillId="0" borderId="31" xfId="1" applyFont="1" applyFill="1" applyBorder="1" applyAlignment="1" applyProtection="1">
      <alignment vertical="top"/>
      <protection locked="0"/>
    </xf>
    <xf numFmtId="0" fontId="8" fillId="0" borderId="31" xfId="0" applyFont="1" applyFill="1" applyBorder="1" applyAlignment="1" applyProtection="1">
      <alignment vertical="top" wrapText="1"/>
      <protection locked="0"/>
    </xf>
    <xf numFmtId="0" fontId="8" fillId="0" borderId="72" xfId="0" applyFont="1" applyFill="1" applyBorder="1" applyAlignment="1" applyProtection="1">
      <alignment vertical="top" wrapText="1"/>
      <protection locked="0"/>
    </xf>
    <xf numFmtId="0" fontId="8" fillId="0" borderId="115" xfId="0" applyFont="1" applyFill="1" applyBorder="1" applyAlignment="1" applyProtection="1">
      <alignment vertical="top" shrinkToFit="1"/>
      <protection locked="0"/>
    </xf>
    <xf numFmtId="49" fontId="8" fillId="0" borderId="29" xfId="0" applyNumberFormat="1" applyFont="1" applyFill="1" applyBorder="1" applyAlignment="1" applyProtection="1">
      <alignment vertical="top" wrapText="1"/>
      <protection locked="0"/>
    </xf>
    <xf numFmtId="49" fontId="8" fillId="0" borderId="30" xfId="0" applyNumberFormat="1" applyFont="1" applyFill="1" applyBorder="1" applyAlignment="1" applyProtection="1">
      <alignment vertical="top" wrapText="1"/>
      <protection locked="0"/>
    </xf>
    <xf numFmtId="49" fontId="8" fillId="0" borderId="31" xfId="0" applyNumberFormat="1" applyFont="1" applyFill="1" applyBorder="1" applyAlignment="1" applyProtection="1">
      <alignment vertical="top" wrapText="1"/>
      <protection locked="0"/>
    </xf>
    <xf numFmtId="38" fontId="8" fillId="0" borderId="29" xfId="1" applyFont="1" applyFill="1" applyBorder="1" applyAlignment="1" applyProtection="1">
      <alignment vertical="top" shrinkToFit="1"/>
      <protection locked="0"/>
    </xf>
    <xf numFmtId="0" fontId="8" fillId="0" borderId="29" xfId="0" applyFont="1" applyFill="1" applyBorder="1" applyAlignment="1" applyProtection="1">
      <alignment horizontal="left" vertical="top" wrapText="1"/>
      <protection locked="0"/>
    </xf>
    <xf numFmtId="0" fontId="8" fillId="0" borderId="132" xfId="0" applyFont="1" applyFill="1" applyBorder="1" applyAlignment="1" applyProtection="1">
      <alignment vertical="top" shrinkToFit="1"/>
      <protection locked="0"/>
    </xf>
    <xf numFmtId="38" fontId="8" fillId="0" borderId="30" xfId="1" applyFont="1" applyFill="1" applyBorder="1" applyAlignment="1" applyProtection="1">
      <alignment vertical="top" shrinkToFit="1"/>
      <protection locked="0"/>
    </xf>
    <xf numFmtId="0" fontId="8" fillId="0" borderId="30" xfId="0" applyFont="1" applyFill="1" applyBorder="1" applyAlignment="1" applyProtection="1">
      <alignment horizontal="left" vertical="top" wrapText="1"/>
      <protection locked="0"/>
    </xf>
    <xf numFmtId="38" fontId="8" fillId="0" borderId="31" xfId="1" applyFont="1" applyFill="1" applyBorder="1" applyAlignment="1" applyProtection="1">
      <alignment vertical="top" shrinkToFit="1"/>
      <protection locked="0"/>
    </xf>
    <xf numFmtId="0" fontId="8" fillId="0" borderId="31" xfId="0" applyFont="1" applyFill="1" applyBorder="1" applyAlignment="1" applyProtection="1">
      <alignment horizontal="left" vertical="top" wrapText="1"/>
      <protection locked="0"/>
    </xf>
    <xf numFmtId="0" fontId="8" fillId="4" borderId="68" xfId="0" applyFont="1" applyFill="1" applyBorder="1" applyAlignment="1" applyProtection="1">
      <alignment horizontal="center" vertical="center"/>
      <protection hidden="1"/>
    </xf>
    <xf numFmtId="0" fontId="8" fillId="4" borderId="64" xfId="0" applyFont="1" applyFill="1" applyBorder="1" applyProtection="1">
      <alignment vertical="center"/>
      <protection hidden="1"/>
    </xf>
    <xf numFmtId="0" fontId="8" fillId="4" borderId="64" xfId="0" applyFont="1" applyFill="1" applyBorder="1" applyAlignment="1" applyProtection="1">
      <alignment vertical="center"/>
      <protection hidden="1"/>
    </xf>
    <xf numFmtId="0" fontId="8" fillId="4" borderId="129" xfId="0" applyFont="1" applyFill="1" applyBorder="1" applyAlignment="1" applyProtection="1">
      <alignment horizontal="center" vertical="center"/>
      <protection hidden="1"/>
    </xf>
    <xf numFmtId="38" fontId="8" fillId="4" borderId="36" xfId="1" applyFont="1" applyFill="1" applyBorder="1" applyAlignment="1" applyProtection="1">
      <alignment vertical="center" shrinkToFit="1"/>
      <protection hidden="1"/>
    </xf>
    <xf numFmtId="0" fontId="8" fillId="4" borderId="128" xfId="0" applyFont="1" applyFill="1" applyBorder="1" applyProtection="1">
      <alignment vertical="center"/>
      <protection hidden="1"/>
    </xf>
    <xf numFmtId="0" fontId="8" fillId="4" borderId="62" xfId="0" applyFont="1" applyFill="1" applyBorder="1" applyAlignment="1" applyProtection="1">
      <alignment vertical="center" wrapText="1"/>
      <protection hidden="1"/>
    </xf>
    <xf numFmtId="38" fontId="8" fillId="4" borderId="28" xfId="1" applyFont="1" applyFill="1" applyBorder="1" applyAlignment="1" applyProtection="1">
      <alignment vertical="top" shrinkToFit="1"/>
      <protection hidden="1"/>
    </xf>
    <xf numFmtId="38" fontId="8" fillId="4" borderId="30" xfId="1" applyFont="1" applyFill="1" applyBorder="1" applyAlignment="1" applyProtection="1">
      <alignment vertical="top" shrinkToFit="1"/>
      <protection hidden="1"/>
    </xf>
    <xf numFmtId="38" fontId="8" fillId="4" borderId="31" xfId="1" applyFont="1" applyFill="1" applyBorder="1" applyAlignment="1" applyProtection="1">
      <alignment vertical="top" shrinkToFit="1"/>
      <protection hidden="1"/>
    </xf>
    <xf numFmtId="0" fontId="8" fillId="4" borderId="110" xfId="0" applyFont="1" applyFill="1" applyBorder="1" applyAlignment="1" applyProtection="1">
      <alignment horizontal="right" vertical="top" wrapText="1"/>
      <protection hidden="1"/>
    </xf>
    <xf numFmtId="0" fontId="8" fillId="4" borderId="112" xfId="0" applyFont="1" applyFill="1" applyBorder="1" applyAlignment="1" applyProtection="1">
      <alignment horizontal="right" vertical="top" wrapText="1"/>
      <protection hidden="1"/>
    </xf>
    <xf numFmtId="0" fontId="8" fillId="4" borderId="64" xfId="0" applyFont="1" applyFill="1" applyBorder="1" applyAlignment="1" applyProtection="1">
      <alignment horizontal="center" vertical="center"/>
      <protection hidden="1"/>
    </xf>
    <xf numFmtId="38" fontId="8" fillId="4" borderId="36" xfId="0" applyNumberFormat="1" applyFont="1" applyFill="1" applyBorder="1" applyAlignment="1" applyProtection="1">
      <alignment vertical="center"/>
      <protection hidden="1"/>
    </xf>
    <xf numFmtId="0" fontId="8" fillId="4" borderId="128"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protection hidden="1"/>
    </xf>
    <xf numFmtId="0" fontId="8" fillId="4" borderId="114" xfId="0" applyFont="1" applyFill="1" applyBorder="1" applyAlignment="1" applyProtection="1">
      <alignment horizontal="right" vertical="top" wrapText="1"/>
      <protection hidden="1"/>
    </xf>
    <xf numFmtId="182" fontId="18" fillId="3" borderId="134" xfId="0" applyNumberFormat="1" applyFont="1" applyFill="1" applyBorder="1" applyAlignment="1">
      <alignment vertical="center" wrapText="1" shrinkToFit="1"/>
    </xf>
    <xf numFmtId="182" fontId="18" fillId="3" borderId="135" xfId="0" applyNumberFormat="1" applyFont="1" applyFill="1" applyBorder="1" applyAlignment="1">
      <alignment vertical="center" wrapText="1" shrinkToFit="1"/>
    </xf>
    <xf numFmtId="178" fontId="27" fillId="0" borderId="136" xfId="0" applyNumberFormat="1" applyFont="1" applyBorder="1" applyAlignment="1" applyProtection="1">
      <alignment horizontal="center" vertical="center" shrinkToFit="1"/>
      <protection locked="0"/>
    </xf>
    <xf numFmtId="178" fontId="27" fillId="0" borderId="50" xfId="0" applyNumberFormat="1" applyFont="1" applyBorder="1" applyAlignment="1" applyProtection="1">
      <alignment horizontal="center" vertical="center" shrinkToFit="1"/>
      <protection locked="0"/>
    </xf>
    <xf numFmtId="0" fontId="22" fillId="0" borderId="46" xfId="0" applyFont="1" applyBorder="1" applyProtection="1">
      <alignment vertical="center"/>
      <protection locked="0"/>
    </xf>
    <xf numFmtId="0" fontId="22" fillId="0" borderId="47" xfId="0" applyFont="1" applyBorder="1" applyProtection="1">
      <alignment vertical="center"/>
      <protection locked="0"/>
    </xf>
    <xf numFmtId="0" fontId="22" fillId="0" borderId="89" xfId="0" applyFont="1" applyBorder="1" applyProtection="1">
      <alignment vertical="center"/>
      <protection locked="0"/>
    </xf>
    <xf numFmtId="0" fontId="22" fillId="0" borderId="83" xfId="0" applyFont="1" applyBorder="1" applyProtection="1">
      <alignment vertical="center"/>
      <protection locked="0"/>
    </xf>
    <xf numFmtId="0" fontId="22" fillId="0" borderId="84" xfId="0" applyFont="1" applyBorder="1" applyProtection="1">
      <alignment vertical="center"/>
      <protection locked="0"/>
    </xf>
    <xf numFmtId="0" fontId="22" fillId="0" borderId="95" xfId="0" applyFont="1" applyBorder="1" applyProtection="1">
      <alignment vertical="center"/>
      <protection locked="0"/>
    </xf>
    <xf numFmtId="49" fontId="22" fillId="0" borderId="48" xfId="0" applyNumberFormat="1" applyFont="1" applyBorder="1" applyProtection="1">
      <alignment vertical="center"/>
      <protection locked="0"/>
    </xf>
    <xf numFmtId="49" fontId="22" fillId="0" borderId="49" xfId="0" applyNumberFormat="1" applyFont="1" applyBorder="1" applyProtection="1">
      <alignment vertical="center"/>
      <protection locked="0"/>
    </xf>
    <xf numFmtId="49" fontId="22" fillId="0" borderId="97" xfId="0" applyNumberFormat="1" applyFont="1" applyBorder="1" applyProtection="1">
      <alignment vertical="center"/>
      <protection locked="0"/>
    </xf>
    <xf numFmtId="0" fontId="22" fillId="0" borderId="43" xfId="0" applyFont="1" applyBorder="1" applyProtection="1">
      <alignment vertical="center"/>
      <protection locked="0"/>
    </xf>
    <xf numFmtId="0" fontId="22" fillId="0" borderId="44" xfId="0" applyFont="1" applyBorder="1" applyProtection="1">
      <alignment vertical="center"/>
      <protection locked="0"/>
    </xf>
    <xf numFmtId="0" fontId="22" fillId="0" borderId="87" xfId="0" applyFont="1" applyBorder="1" applyProtection="1">
      <alignment vertical="center"/>
      <protection locked="0"/>
    </xf>
    <xf numFmtId="49" fontId="22" fillId="0" borderId="46" xfId="0" applyNumberFormat="1" applyFont="1" applyBorder="1" applyProtection="1">
      <alignment vertical="center"/>
      <protection locked="0"/>
    </xf>
    <xf numFmtId="49" fontId="22" fillId="0" borderId="47" xfId="0" applyNumberFormat="1" applyFont="1" applyBorder="1" applyProtection="1">
      <alignment vertical="center"/>
      <protection locked="0"/>
    </xf>
    <xf numFmtId="49" fontId="22" fillId="0" borderId="89" xfId="0" applyNumberFormat="1" applyFont="1" applyBorder="1" applyProtection="1">
      <alignment vertical="center"/>
      <protection locked="0"/>
    </xf>
    <xf numFmtId="0" fontId="11" fillId="3" borderId="98" xfId="0" applyFont="1" applyFill="1" applyBorder="1" applyAlignment="1">
      <alignment vertical="center" wrapText="1"/>
    </xf>
    <xf numFmtId="0" fontId="2" fillId="3" borderId="94" xfId="0" applyFont="1" applyFill="1" applyBorder="1">
      <alignment vertical="center"/>
    </xf>
    <xf numFmtId="0" fontId="22" fillId="0" borderId="46" xfId="0" applyFont="1" applyBorder="1" applyAlignment="1" applyProtection="1">
      <alignment vertical="center" wrapText="1"/>
      <protection locked="0"/>
    </xf>
    <xf numFmtId="0" fontId="22" fillId="0" borderId="47" xfId="0" applyFont="1" applyBorder="1" applyAlignment="1" applyProtection="1">
      <alignment vertical="center" wrapText="1"/>
      <protection locked="0"/>
    </xf>
    <xf numFmtId="0" fontId="22" fillId="0" borderId="89" xfId="0" applyFont="1" applyBorder="1" applyAlignment="1" applyProtection="1">
      <alignment vertical="center" wrapText="1"/>
      <protection locked="0"/>
    </xf>
    <xf numFmtId="0" fontId="18" fillId="3" borderId="91" xfId="0" applyFont="1" applyFill="1" applyBorder="1" applyAlignment="1">
      <alignment horizontal="left" vertical="center" shrinkToFit="1"/>
    </xf>
    <xf numFmtId="0" fontId="18" fillId="3" borderId="81" xfId="0" applyFont="1" applyFill="1" applyBorder="1" applyAlignment="1">
      <alignment horizontal="left" vertical="center" shrinkToFit="1"/>
    </xf>
    <xf numFmtId="0" fontId="24" fillId="0" borderId="0" xfId="0" applyFont="1" applyAlignment="1" applyProtection="1">
      <alignment horizontal="center" vertical="center"/>
      <protection hidden="1"/>
    </xf>
    <xf numFmtId="0" fontId="18" fillId="3" borderId="86" xfId="0" applyFont="1" applyFill="1" applyBorder="1">
      <alignment vertical="center"/>
    </xf>
    <xf numFmtId="0" fontId="18" fillId="3" borderId="42" xfId="0" applyFont="1" applyFill="1" applyBorder="1">
      <alignment vertical="center"/>
    </xf>
    <xf numFmtId="0" fontId="19" fillId="0" borderId="43" xfId="0" applyFont="1" applyBorder="1" applyProtection="1">
      <alignment vertical="center"/>
      <protection locked="0"/>
    </xf>
    <xf numFmtId="0" fontId="19" fillId="0" borderId="44" xfId="0" applyFont="1" applyBorder="1" applyProtection="1">
      <alignment vertical="center"/>
      <protection locked="0"/>
    </xf>
    <xf numFmtId="0" fontId="19" fillId="0" borderId="87" xfId="0" applyFont="1" applyBorder="1" applyProtection="1">
      <alignment vertical="center"/>
      <protection locked="0"/>
    </xf>
    <xf numFmtId="178" fontId="21" fillId="0" borderId="46" xfId="0" applyNumberFormat="1" applyFont="1" applyBorder="1" applyAlignment="1" applyProtection="1">
      <alignment horizontal="center" vertical="center" shrinkToFit="1"/>
      <protection locked="0"/>
    </xf>
    <xf numFmtId="178" fontId="21" fillId="0" borderId="47" xfId="0" applyNumberFormat="1" applyFont="1" applyBorder="1" applyAlignment="1" applyProtection="1">
      <alignment horizontal="center" vertical="center" shrinkToFit="1"/>
      <protection locked="0"/>
    </xf>
    <xf numFmtId="0" fontId="10" fillId="2" borderId="58" xfId="0" applyFont="1" applyFill="1" applyBorder="1">
      <alignment vertical="center"/>
    </xf>
    <xf numFmtId="0" fontId="10" fillId="2" borderId="59" xfId="0" applyFont="1" applyFill="1" applyBorder="1">
      <alignment vertical="center"/>
    </xf>
    <xf numFmtId="0" fontId="10" fillId="2" borderId="60" xfId="0" applyFont="1" applyFill="1" applyBorder="1">
      <alignment vertical="center"/>
    </xf>
    <xf numFmtId="0" fontId="22" fillId="0" borderId="82" xfId="0" applyFont="1" applyBorder="1" applyAlignment="1" applyProtection="1">
      <alignment vertical="center" wrapText="1"/>
      <protection locked="0"/>
    </xf>
    <xf numFmtId="0" fontId="22" fillId="0" borderId="12" xfId="0" applyFont="1" applyBorder="1" applyAlignment="1" applyProtection="1">
      <alignment vertical="center" wrapText="1"/>
      <protection locked="0"/>
    </xf>
    <xf numFmtId="0" fontId="22" fillId="0" borderId="92" xfId="0" applyFont="1" applyBorder="1" applyAlignment="1" applyProtection="1">
      <alignment vertical="center" wrapText="1"/>
      <protection locked="0"/>
    </xf>
    <xf numFmtId="0" fontId="22" fillId="0" borderId="80" xfId="0" applyFont="1" applyBorder="1" applyAlignment="1" applyProtection="1">
      <alignment vertical="center" shrinkToFit="1"/>
      <protection locked="0"/>
    </xf>
    <xf numFmtId="0" fontId="22" fillId="0" borderId="18" xfId="0" applyFont="1" applyBorder="1" applyAlignment="1" applyProtection="1">
      <alignment vertical="center" shrinkToFit="1"/>
      <protection locked="0"/>
    </xf>
    <xf numFmtId="0" fontId="22" fillId="0" borderId="93" xfId="0" applyFont="1" applyBorder="1" applyAlignment="1" applyProtection="1">
      <alignment vertical="center" shrinkToFit="1"/>
      <protection locked="0"/>
    </xf>
    <xf numFmtId="0" fontId="18" fillId="3" borderId="88" xfId="0" applyFont="1" applyFill="1" applyBorder="1">
      <alignment vertical="center"/>
    </xf>
    <xf numFmtId="0" fontId="18" fillId="3" borderId="45" xfId="0" applyFont="1" applyFill="1" applyBorder="1">
      <alignment vertical="center"/>
    </xf>
    <xf numFmtId="0" fontId="18" fillId="0" borderId="46" xfId="0" applyFont="1" applyBorder="1" applyAlignment="1" applyProtection="1">
      <alignment vertical="center" wrapText="1"/>
      <protection locked="0"/>
    </xf>
    <xf numFmtId="0" fontId="18" fillId="0" borderId="47" xfId="0" applyFont="1" applyBorder="1" applyAlignment="1" applyProtection="1">
      <alignment vertical="center" wrapText="1"/>
      <protection locked="0"/>
    </xf>
    <xf numFmtId="0" fontId="18" fillId="0" borderId="89" xfId="0" applyFont="1" applyBorder="1" applyAlignment="1" applyProtection="1">
      <alignment vertical="center" wrapText="1"/>
      <protection locked="0"/>
    </xf>
    <xf numFmtId="0" fontId="19" fillId="0" borderId="46" xfId="0" applyFont="1" applyBorder="1" applyProtection="1">
      <alignment vertical="center"/>
      <protection locked="0"/>
    </xf>
    <xf numFmtId="0" fontId="19" fillId="0" borderId="47" xfId="0" applyFont="1" applyBorder="1" applyProtection="1">
      <alignment vertical="center"/>
      <protection locked="0"/>
    </xf>
    <xf numFmtId="0" fontId="19" fillId="0" borderId="89" xfId="0" applyFont="1" applyBorder="1" applyProtection="1">
      <alignment vertical="center"/>
      <protection locked="0"/>
    </xf>
    <xf numFmtId="0" fontId="18" fillId="3" borderId="88" xfId="0" applyFont="1" applyFill="1" applyBorder="1" applyAlignment="1">
      <alignment horizontal="left" vertical="center" shrinkToFit="1"/>
    </xf>
    <xf numFmtId="0" fontId="18" fillId="3" borderId="45" xfId="0" applyFont="1" applyFill="1" applyBorder="1" applyAlignment="1">
      <alignment horizontal="left" vertical="center" shrinkToFit="1"/>
    </xf>
    <xf numFmtId="0" fontId="18" fillId="3" borderId="91" xfId="0" applyFont="1" applyFill="1" applyBorder="1" applyAlignment="1">
      <alignment vertical="center" shrinkToFit="1"/>
    </xf>
    <xf numFmtId="0" fontId="18" fillId="3" borderId="81" xfId="0" applyFont="1" applyFill="1" applyBorder="1" applyAlignment="1">
      <alignment vertical="center" shrinkToFit="1"/>
    </xf>
    <xf numFmtId="0" fontId="11" fillId="3" borderId="94" xfId="0" applyFont="1" applyFill="1" applyBorder="1" applyAlignment="1">
      <alignment vertical="center" wrapText="1"/>
    </xf>
    <xf numFmtId="0" fontId="2" fillId="3" borderId="94" xfId="0" applyFont="1" applyFill="1" applyBorder="1" applyAlignment="1">
      <alignment vertical="center" wrapText="1"/>
    </xf>
    <xf numFmtId="0" fontId="2" fillId="3" borderId="96" xfId="0" applyFont="1" applyFill="1" applyBorder="1" applyAlignment="1">
      <alignment vertical="center" wrapText="1"/>
    </xf>
    <xf numFmtId="0" fontId="2" fillId="3" borderId="96" xfId="0" applyFont="1" applyFill="1" applyBorder="1">
      <alignment vertical="center"/>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89" xfId="0" applyFont="1" applyBorder="1" applyAlignment="1" applyProtection="1">
      <alignment horizontal="left" vertical="center" wrapText="1"/>
      <protection locked="0"/>
    </xf>
    <xf numFmtId="0" fontId="2" fillId="3" borderId="101" xfId="0" applyFont="1" applyFill="1" applyBorder="1" applyAlignment="1">
      <alignment vertical="center" wrapText="1"/>
    </xf>
    <xf numFmtId="0" fontId="22" fillId="0" borderId="103" xfId="0" applyFont="1" applyBorder="1" applyAlignment="1" applyProtection="1">
      <alignment vertical="center" wrapText="1"/>
      <protection locked="0"/>
    </xf>
    <xf numFmtId="0" fontId="22" fillId="0" borderId="104" xfId="0" applyFont="1" applyBorder="1" applyAlignment="1" applyProtection="1">
      <alignment vertical="center" wrapText="1"/>
      <protection locked="0"/>
    </xf>
    <xf numFmtId="0" fontId="11" fillId="3" borderId="99" xfId="0" applyFont="1" applyFill="1" applyBorder="1" applyAlignment="1">
      <alignment vertical="center" wrapText="1"/>
    </xf>
    <xf numFmtId="0" fontId="11" fillId="3" borderId="96" xfId="0" applyFont="1" applyFill="1" applyBorder="1" applyAlignment="1">
      <alignment vertical="center" wrapText="1"/>
    </xf>
    <xf numFmtId="0" fontId="22" fillId="0" borderId="51" xfId="0" applyFont="1" applyBorder="1" applyAlignment="1" applyProtection="1">
      <alignment vertical="center" wrapText="1"/>
      <protection locked="0"/>
    </xf>
    <xf numFmtId="0" fontId="22" fillId="0" borderId="52" xfId="0" applyFont="1" applyBorder="1" applyAlignment="1" applyProtection="1">
      <alignment vertical="center" wrapText="1"/>
      <protection locked="0"/>
    </xf>
    <xf numFmtId="0" fontId="22" fillId="0" borderId="100" xfId="0" applyFont="1" applyBorder="1" applyAlignment="1" applyProtection="1">
      <alignment vertical="center" wrapText="1"/>
      <protection locked="0"/>
    </xf>
    <xf numFmtId="179" fontId="22" fillId="0" borderId="48" xfId="0" applyNumberFormat="1" applyFont="1" applyBorder="1" applyAlignment="1" applyProtection="1">
      <alignment horizontal="left" vertical="center" shrinkToFit="1"/>
      <protection locked="0"/>
    </xf>
    <xf numFmtId="179" fontId="22" fillId="0" borderId="49" xfId="0" applyNumberFormat="1" applyFont="1" applyBorder="1" applyAlignment="1" applyProtection="1">
      <alignment horizontal="left" vertical="center" shrinkToFit="1"/>
      <protection locked="0"/>
    </xf>
    <xf numFmtId="179" fontId="22" fillId="0" borderId="49" xfId="0" applyNumberFormat="1" applyFont="1" applyBorder="1" applyAlignment="1" applyProtection="1">
      <alignment horizontal="center" vertical="center" shrinkToFit="1"/>
      <protection hidden="1"/>
    </xf>
    <xf numFmtId="179" fontId="22" fillId="0" borderId="97" xfId="0" applyNumberFormat="1" applyFont="1" applyBorder="1" applyAlignment="1" applyProtection="1">
      <alignment horizontal="center" vertical="center" shrinkToFit="1"/>
      <protection hidden="1"/>
    </xf>
    <xf numFmtId="0" fontId="6" fillId="3" borderId="65" xfId="0" applyFont="1" applyFill="1" applyBorder="1" applyAlignment="1" applyProtection="1">
      <alignment horizontal="center" vertical="center" shrinkToFit="1"/>
    </xf>
    <xf numFmtId="0" fontId="6" fillId="3" borderId="67" xfId="0" applyFont="1" applyFill="1" applyBorder="1" applyAlignment="1" applyProtection="1">
      <alignment horizontal="center" vertical="center" shrinkToFit="1"/>
    </xf>
    <xf numFmtId="0" fontId="6" fillId="0" borderId="9" xfId="0" applyFont="1" applyBorder="1" applyAlignment="1" applyProtection="1">
      <alignment horizontal="left" vertical="center" wrapText="1" indent="1"/>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29" fillId="0" borderId="4" xfId="0" applyFont="1" applyBorder="1" applyAlignment="1" applyProtection="1">
      <alignment horizontal="left" vertical="top" wrapText="1" indent="1"/>
    </xf>
    <xf numFmtId="0" fontId="29" fillId="0" borderId="0" xfId="0" applyFont="1" applyBorder="1" applyAlignment="1" applyProtection="1">
      <alignment horizontal="left" vertical="top" wrapText="1" indent="1"/>
    </xf>
    <xf numFmtId="0" fontId="6" fillId="3" borderId="32" xfId="0" applyFont="1" applyFill="1" applyBorder="1" applyAlignment="1" applyProtection="1">
      <alignment horizontal="center" vertical="center"/>
    </xf>
    <xf numFmtId="38" fontId="11" fillId="0" borderId="68" xfId="1" applyNumberFormat="1" applyFont="1" applyBorder="1" applyAlignment="1" applyProtection="1">
      <alignment vertical="center" shrinkToFit="1"/>
    </xf>
    <xf numFmtId="38" fontId="11" fillId="0" borderId="62" xfId="1" applyNumberFormat="1" applyFont="1" applyBorder="1" applyAlignment="1" applyProtection="1">
      <alignment vertical="center" shrinkToFit="1"/>
    </xf>
    <xf numFmtId="0" fontId="6" fillId="3" borderId="26" xfId="0" applyFont="1" applyFill="1" applyBorder="1" applyAlignment="1" applyProtection="1">
      <alignment horizontal="center" vertical="center" shrinkToFit="1"/>
    </xf>
    <xf numFmtId="0" fontId="6" fillId="3" borderId="27" xfId="0" applyFont="1" applyFill="1" applyBorder="1" applyAlignment="1" applyProtection="1">
      <alignment horizontal="center" vertical="center" shrinkToFit="1"/>
    </xf>
    <xf numFmtId="0" fontId="6" fillId="3" borderId="26" xfId="0" applyFont="1" applyFill="1" applyBorder="1" applyAlignment="1" applyProtection="1">
      <alignment horizontal="center" vertical="center" wrapText="1" shrinkToFit="1"/>
    </xf>
    <xf numFmtId="0" fontId="6" fillId="3" borderId="27" xfId="0" applyFont="1" applyFill="1" applyBorder="1" applyAlignment="1" applyProtection="1">
      <alignment horizontal="center" vertical="center" wrapText="1" shrinkToFit="1"/>
    </xf>
    <xf numFmtId="0" fontId="11" fillId="0" borderId="76" xfId="0" applyFont="1" applyFill="1" applyBorder="1" applyAlignment="1" applyProtection="1">
      <alignment vertical="top" wrapText="1"/>
      <protection locked="0"/>
    </xf>
    <xf numFmtId="0" fontId="11" fillId="0" borderId="77" xfId="0" applyFont="1" applyFill="1" applyBorder="1" applyAlignment="1" applyProtection="1">
      <alignment vertical="top" wrapText="1"/>
      <protection locked="0"/>
    </xf>
    <xf numFmtId="0" fontId="0" fillId="0" borderId="78" xfId="0" applyFill="1" applyBorder="1" applyAlignment="1" applyProtection="1">
      <alignment vertical="center" wrapText="1"/>
      <protection locked="0"/>
    </xf>
    <xf numFmtId="177" fontId="1"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38" fontId="11" fillId="0" borderId="128" xfId="1" applyNumberFormat="1" applyFont="1" applyBorder="1" applyAlignment="1" applyProtection="1">
      <alignment vertical="center" shrinkToFit="1"/>
    </xf>
    <xf numFmtId="38" fontId="11" fillId="0" borderId="11" xfId="1" applyNumberFormat="1" applyFont="1" applyBorder="1" applyAlignment="1" applyProtection="1">
      <alignment vertical="center" shrinkToFit="1"/>
    </xf>
    <xf numFmtId="38" fontId="11" fillId="0" borderId="40" xfId="1" applyNumberFormat="1" applyFont="1" applyBorder="1" applyAlignment="1" applyProtection="1">
      <alignment vertical="center" shrinkToFit="1"/>
    </xf>
    <xf numFmtId="38" fontId="11" fillId="0" borderId="129" xfId="1" applyNumberFormat="1" applyFont="1" applyBorder="1" applyAlignment="1" applyProtection="1">
      <alignment vertical="center" shrinkToFit="1"/>
    </xf>
    <xf numFmtId="0" fontId="6" fillId="3" borderId="14" xfId="0" applyFont="1" applyFill="1" applyBorder="1" applyAlignment="1" applyProtection="1">
      <alignment horizontal="center" vertical="center" wrapText="1" shrinkToFit="1"/>
    </xf>
    <xf numFmtId="0" fontId="6" fillId="3" borderId="15" xfId="0" applyFont="1" applyFill="1" applyBorder="1" applyAlignment="1" applyProtection="1">
      <alignment horizontal="center" vertical="center" wrapText="1" shrinkToFit="1"/>
    </xf>
    <xf numFmtId="0" fontId="6" fillId="3" borderId="16" xfId="0" applyFont="1" applyFill="1" applyBorder="1" applyAlignment="1" applyProtection="1">
      <alignment horizontal="center" vertical="center" wrapText="1" shrinkToFit="1"/>
    </xf>
    <xf numFmtId="0" fontId="6" fillId="3" borderId="10" xfId="0" applyFont="1" applyFill="1" applyBorder="1" applyAlignment="1" applyProtection="1">
      <alignment horizontal="center" vertical="center" wrapText="1" shrinkToFit="1"/>
    </xf>
    <xf numFmtId="0" fontId="6" fillId="3" borderId="18" xfId="0" applyFont="1" applyFill="1" applyBorder="1" applyAlignment="1" applyProtection="1">
      <alignment horizontal="center" vertical="center" wrapText="1" shrinkToFit="1"/>
    </xf>
    <xf numFmtId="0" fontId="6" fillId="3" borderId="19" xfId="0" applyFont="1" applyFill="1" applyBorder="1" applyAlignment="1" applyProtection="1">
      <alignment horizontal="center" vertical="center" wrapText="1" shrinkToFit="1"/>
    </xf>
    <xf numFmtId="0" fontId="6" fillId="3" borderId="28" xfId="0" applyFont="1" applyFill="1" applyBorder="1" applyAlignment="1" applyProtection="1">
      <alignment horizontal="center" vertical="center" shrinkToFit="1"/>
    </xf>
    <xf numFmtId="0" fontId="6" fillId="3" borderId="20" xfId="0" applyFont="1" applyFill="1" applyBorder="1" applyAlignment="1" applyProtection="1">
      <alignment horizontal="center" vertical="center" shrinkToFit="1"/>
    </xf>
    <xf numFmtId="0" fontId="6" fillId="3" borderId="105"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19"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shrinkToFit="1"/>
    </xf>
    <xf numFmtId="0" fontId="28" fillId="3" borderId="85" xfId="0" applyFont="1" applyFill="1" applyBorder="1" applyAlignment="1" applyProtection="1">
      <alignment horizontal="center" vertical="center" wrapText="1"/>
    </xf>
    <xf numFmtId="0" fontId="28" fillId="3" borderId="20"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shrinkToFit="1"/>
    </xf>
    <xf numFmtId="0" fontId="0" fillId="0" borderId="5" xfId="0" applyBorder="1" applyAlignment="1">
      <alignment horizontal="center" vertical="center" shrinkToFit="1"/>
    </xf>
    <xf numFmtId="0" fontId="6" fillId="3" borderId="17" xfId="0" applyFont="1" applyFill="1" applyBorder="1" applyAlignment="1" applyProtection="1">
      <alignment horizontal="center" vertical="center" shrinkToFit="1"/>
    </xf>
    <xf numFmtId="0" fontId="0" fillId="0" borderId="121" xfId="0" applyBorder="1" applyAlignment="1">
      <alignment horizontal="center" vertical="center" shrinkToFit="1"/>
    </xf>
    <xf numFmtId="0" fontId="6" fillId="3" borderId="39"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27" fillId="0" borderId="4" xfId="0" applyFont="1" applyFill="1" applyBorder="1" applyAlignment="1" applyProtection="1">
      <alignment horizontal="left" vertical="center" shrinkToFit="1"/>
    </xf>
    <xf numFmtId="0" fontId="27" fillId="0" borderId="0" xfId="0" applyFont="1" applyFill="1" applyAlignment="1" applyProtection="1">
      <alignment horizontal="left" vertical="center" shrinkToFit="1"/>
    </xf>
    <xf numFmtId="0" fontId="18" fillId="0" borderId="0" xfId="0" applyFont="1" applyFill="1" applyBorder="1" applyAlignment="1" applyProtection="1">
      <alignment horizontal="left" shrinkToFit="1"/>
    </xf>
    <xf numFmtId="0" fontId="6" fillId="3" borderId="1"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118" xfId="0" applyFont="1" applyFill="1" applyBorder="1" applyAlignment="1" applyProtection="1">
      <alignment horizontal="center" vertical="center" shrinkToFit="1"/>
    </xf>
    <xf numFmtId="0" fontId="6" fillId="3" borderId="121" xfId="0" applyFont="1" applyFill="1" applyBorder="1" applyAlignment="1" applyProtection="1">
      <alignment horizontal="center" vertical="center" shrinkToFit="1"/>
    </xf>
    <xf numFmtId="0" fontId="18" fillId="0" borderId="0" xfId="0" applyFont="1" applyFill="1" applyBorder="1" applyAlignment="1" applyProtection="1">
      <alignment horizontal="left" vertical="top" shrinkToFit="1"/>
    </xf>
    <xf numFmtId="0" fontId="18" fillId="0" borderId="0" xfId="0" applyFont="1" applyFill="1" applyBorder="1" applyAlignment="1" applyProtection="1">
      <alignment horizontal="left" vertical="center" shrinkToFit="1"/>
    </xf>
    <xf numFmtId="0" fontId="7" fillId="0" borderId="7" xfId="0" applyFont="1" applyBorder="1" applyAlignment="1" applyProtection="1">
      <alignment vertical="center" shrinkToFit="1"/>
    </xf>
    <xf numFmtId="176" fontId="6" fillId="0" borderId="23" xfId="0" applyNumberFormat="1" applyFont="1" applyBorder="1" applyAlignment="1" applyProtection="1">
      <alignment horizontal="right" vertical="center" indent="1" shrinkToFit="1"/>
    </xf>
    <xf numFmtId="176" fontId="6" fillId="0" borderId="116" xfId="0" applyNumberFormat="1" applyFont="1" applyBorder="1" applyAlignment="1" applyProtection="1">
      <alignment horizontal="right" vertical="center" indent="1" shrinkToFit="1"/>
    </xf>
    <xf numFmtId="38" fontId="11" fillId="0" borderId="41" xfId="1" applyNumberFormat="1" applyFont="1" applyBorder="1" applyAlignment="1" applyProtection="1">
      <alignment vertical="center" shrinkToFit="1"/>
    </xf>
    <xf numFmtId="38" fontId="11" fillId="0" borderId="13" xfId="1" applyNumberFormat="1" applyFont="1" applyBorder="1" applyAlignment="1" applyProtection="1">
      <alignment vertical="center" shrinkToFit="1"/>
    </xf>
    <xf numFmtId="0" fontId="6" fillId="3" borderId="131"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0" fillId="0" borderId="24" xfId="0" applyBorder="1" applyAlignment="1">
      <alignment horizontal="center" vertical="center"/>
    </xf>
    <xf numFmtId="176" fontId="6" fillId="0" borderId="128" xfId="0" applyNumberFormat="1" applyFont="1" applyBorder="1" applyAlignment="1" applyProtection="1">
      <alignment horizontal="right" vertical="center" indent="1"/>
    </xf>
    <xf numFmtId="176" fontId="6" fillId="0" borderId="64" xfId="0" applyNumberFormat="1" applyFont="1" applyBorder="1" applyAlignment="1" applyProtection="1">
      <alignment horizontal="right" vertical="center" indent="1"/>
    </xf>
    <xf numFmtId="0" fontId="0" fillId="0" borderId="129" xfId="0" applyBorder="1" applyAlignment="1">
      <alignment horizontal="right" vertical="center" indent="1"/>
    </xf>
    <xf numFmtId="176" fontId="1" fillId="0" borderId="14" xfId="0" applyNumberFormat="1" applyFont="1" applyBorder="1" applyAlignment="1" applyProtection="1">
      <alignment horizontal="right" vertical="center" wrapText="1" indent="1"/>
    </xf>
    <xf numFmtId="176" fontId="1" fillId="0" borderId="15" xfId="0" applyNumberFormat="1" applyFont="1" applyBorder="1" applyAlignment="1" applyProtection="1">
      <alignment horizontal="right" vertical="center" wrapText="1" indent="1"/>
    </xf>
    <xf numFmtId="176" fontId="1" fillId="0" borderId="22" xfId="0" applyNumberFormat="1" applyFont="1" applyBorder="1" applyAlignment="1" applyProtection="1">
      <alignment horizontal="right" vertical="center" wrapText="1" indent="1"/>
    </xf>
    <xf numFmtId="176" fontId="1" fillId="0" borderId="17" xfId="0" applyNumberFormat="1" applyFont="1" applyBorder="1" applyAlignment="1" applyProtection="1">
      <alignment horizontal="right" vertical="center" wrapText="1" indent="1"/>
    </xf>
    <xf numFmtId="176" fontId="1" fillId="0" borderId="18" xfId="0" applyNumberFormat="1" applyFont="1" applyBorder="1" applyAlignment="1" applyProtection="1">
      <alignment horizontal="right" vertical="center" wrapText="1" indent="1"/>
    </xf>
    <xf numFmtId="176" fontId="1" fillId="0" borderId="121" xfId="0" applyNumberFormat="1" applyFont="1" applyBorder="1" applyAlignment="1" applyProtection="1">
      <alignment horizontal="right" vertical="center" wrapText="1" indent="1"/>
    </xf>
    <xf numFmtId="176" fontId="1" fillId="0" borderId="14" xfId="0" applyNumberFormat="1" applyFont="1" applyBorder="1" applyAlignment="1" applyProtection="1">
      <alignment horizontal="right" vertical="center" indent="1"/>
    </xf>
    <xf numFmtId="176" fontId="1" fillId="0" borderId="15" xfId="0" applyNumberFormat="1" applyFont="1" applyBorder="1" applyAlignment="1" applyProtection="1">
      <alignment horizontal="right" vertical="center" indent="1"/>
    </xf>
    <xf numFmtId="176" fontId="1" fillId="0" borderId="22" xfId="0" applyNumberFormat="1" applyFont="1" applyBorder="1" applyAlignment="1" applyProtection="1">
      <alignment horizontal="right" vertical="center" indent="1"/>
    </xf>
    <xf numFmtId="176" fontId="1" fillId="0" borderId="17" xfId="0" applyNumberFormat="1" applyFont="1" applyBorder="1" applyAlignment="1" applyProtection="1">
      <alignment horizontal="right" vertical="center" indent="1"/>
    </xf>
    <xf numFmtId="176" fontId="1" fillId="0" borderId="18" xfId="0" applyNumberFormat="1" applyFont="1" applyBorder="1" applyAlignment="1" applyProtection="1">
      <alignment horizontal="right" vertical="center" indent="1"/>
    </xf>
    <xf numFmtId="176" fontId="1" fillId="0" borderId="121" xfId="0" applyNumberFormat="1" applyFont="1" applyBorder="1" applyAlignment="1" applyProtection="1">
      <alignment horizontal="right" vertical="center" indent="1"/>
    </xf>
    <xf numFmtId="176" fontId="6" fillId="0" borderId="116" xfId="0" applyNumberFormat="1" applyFont="1" applyBorder="1" applyAlignment="1" applyProtection="1">
      <alignment horizontal="right" vertical="center" indent="1"/>
    </xf>
    <xf numFmtId="176" fontId="6" fillId="0" borderId="120" xfId="0" applyNumberFormat="1" applyFont="1" applyBorder="1" applyAlignment="1" applyProtection="1">
      <alignment horizontal="right" vertical="center" indent="1"/>
    </xf>
    <xf numFmtId="0" fontId="6" fillId="0" borderId="11" xfId="0" applyFont="1" applyBorder="1" applyAlignment="1" applyProtection="1">
      <alignment horizontal="left" vertical="center" indent="1"/>
    </xf>
    <xf numFmtId="0" fontId="6" fillId="0" borderId="12" xfId="0" applyFont="1" applyBorder="1" applyAlignment="1" applyProtection="1">
      <alignment horizontal="left" vertical="center" indent="1"/>
    </xf>
    <xf numFmtId="0" fontId="6" fillId="3" borderId="14" xfId="0" applyFont="1" applyFill="1" applyBorder="1" applyAlignment="1" applyProtection="1">
      <alignment horizontal="center" vertical="center" shrinkToFit="1"/>
    </xf>
    <xf numFmtId="0" fontId="6" fillId="3" borderId="106" xfId="0" applyFont="1" applyFill="1" applyBorder="1" applyAlignment="1" applyProtection="1">
      <alignment horizontal="center" vertical="center" shrinkToFit="1"/>
    </xf>
    <xf numFmtId="176" fontId="1" fillId="0" borderId="11" xfId="0" applyNumberFormat="1" applyFont="1" applyBorder="1" applyAlignment="1" applyProtection="1">
      <alignment horizontal="right" vertical="center" indent="1"/>
    </xf>
    <xf numFmtId="176" fontId="1" fillId="0" borderId="12" xfId="0" applyNumberFormat="1" applyFont="1" applyBorder="1" applyAlignment="1" applyProtection="1">
      <alignment horizontal="right" vertical="center" indent="1"/>
    </xf>
    <xf numFmtId="176" fontId="1" fillId="0" borderId="40" xfId="0" applyNumberFormat="1" applyFont="1" applyBorder="1" applyAlignment="1" applyProtection="1">
      <alignment horizontal="right" vertical="center" indent="1"/>
    </xf>
    <xf numFmtId="0" fontId="28" fillId="0" borderId="14" xfId="0" applyFont="1" applyBorder="1" applyAlignment="1" applyProtection="1">
      <alignment horizontal="left" vertical="center" wrapText="1" indent="1"/>
    </xf>
    <xf numFmtId="0" fontId="28" fillId="0" borderId="15" xfId="0" applyFont="1" applyBorder="1" applyAlignment="1" applyProtection="1">
      <alignment horizontal="left" vertical="center" wrapText="1" indent="1"/>
    </xf>
    <xf numFmtId="0" fontId="28" fillId="0" borderId="16" xfId="0" applyFont="1" applyBorder="1" applyAlignment="1" applyProtection="1">
      <alignment horizontal="left" vertical="center" wrapText="1" indent="1"/>
    </xf>
    <xf numFmtId="0" fontId="28" fillId="0" borderId="17" xfId="0" applyFont="1" applyBorder="1" applyAlignment="1" applyProtection="1">
      <alignment horizontal="left" vertical="center" wrapText="1" indent="1"/>
    </xf>
    <xf numFmtId="0" fontId="28" fillId="0" borderId="18" xfId="0" applyFont="1" applyBorder="1" applyAlignment="1" applyProtection="1">
      <alignment horizontal="left" vertical="center" wrapText="1" indent="1"/>
    </xf>
    <xf numFmtId="0" fontId="28" fillId="0" borderId="19" xfId="0" applyFont="1" applyBorder="1" applyAlignment="1" applyProtection="1">
      <alignment horizontal="left" vertical="center" wrapText="1" indent="1"/>
    </xf>
    <xf numFmtId="0" fontId="28" fillId="0" borderId="14" xfId="0" applyFont="1" applyFill="1" applyBorder="1" applyAlignment="1" applyProtection="1">
      <alignment horizontal="left" vertical="center" wrapText="1" indent="1"/>
    </xf>
    <xf numFmtId="0" fontId="28" fillId="0" borderId="15" xfId="0" applyFont="1" applyFill="1" applyBorder="1" applyAlignment="1" applyProtection="1">
      <alignment horizontal="left" vertical="center" wrapText="1" indent="1"/>
    </xf>
    <xf numFmtId="0" fontId="28" fillId="0" borderId="16" xfId="0" applyFont="1" applyFill="1" applyBorder="1" applyAlignment="1" applyProtection="1">
      <alignment horizontal="left" vertical="center" wrapText="1" indent="1"/>
    </xf>
    <xf numFmtId="0" fontId="28" fillId="0" borderId="17" xfId="0" applyFont="1" applyFill="1" applyBorder="1" applyAlignment="1" applyProtection="1">
      <alignment horizontal="left" vertical="center" wrapText="1" indent="1"/>
    </xf>
    <xf numFmtId="0" fontId="28" fillId="0" borderId="18" xfId="0" applyFont="1" applyFill="1" applyBorder="1" applyAlignment="1" applyProtection="1">
      <alignment horizontal="left" vertical="center" wrapText="1" indent="1"/>
    </xf>
    <xf numFmtId="0" fontId="28" fillId="0" borderId="19" xfId="0" applyFont="1" applyFill="1" applyBorder="1" applyAlignment="1" applyProtection="1">
      <alignment horizontal="left" vertical="center" wrapText="1" indent="1"/>
    </xf>
    <xf numFmtId="0" fontId="28" fillId="0" borderId="11" xfId="0" applyFont="1" applyFill="1" applyBorder="1" applyAlignment="1" applyProtection="1">
      <alignment horizontal="left" vertical="center" wrapText="1" indent="1"/>
    </xf>
    <xf numFmtId="0" fontId="28" fillId="0" borderId="12" xfId="0" applyFont="1" applyFill="1" applyBorder="1" applyAlignment="1" applyProtection="1">
      <alignment horizontal="left" vertical="center" wrapText="1" indent="1"/>
    </xf>
    <xf numFmtId="0" fontId="28" fillId="0" borderId="13" xfId="0" applyFont="1" applyFill="1" applyBorder="1" applyAlignment="1" applyProtection="1">
      <alignment horizontal="left" vertical="center" wrapText="1" indent="1"/>
    </xf>
    <xf numFmtId="49" fontId="8" fillId="0" borderId="73" xfId="0" applyNumberFormat="1" applyFont="1" applyFill="1" applyBorder="1" applyAlignment="1" applyProtection="1">
      <alignment horizontal="left" vertical="top" wrapText="1"/>
      <protection locked="0"/>
    </xf>
    <xf numFmtId="49" fontId="8" fillId="0" borderId="47" xfId="0" applyNumberFormat="1" applyFont="1" applyFill="1" applyBorder="1" applyAlignment="1" applyProtection="1">
      <alignment horizontal="left" vertical="top" wrapText="1"/>
      <protection locked="0"/>
    </xf>
    <xf numFmtId="49" fontId="0" fillId="0" borderId="74" xfId="0" applyNumberFormat="1" applyFill="1" applyBorder="1" applyAlignment="1" applyProtection="1">
      <alignment horizontal="left" vertical="top" wrapText="1"/>
      <protection locked="0"/>
    </xf>
    <xf numFmtId="38" fontId="8" fillId="4" borderId="30" xfId="0" applyNumberFormat="1" applyFont="1" applyFill="1" applyBorder="1" applyAlignment="1" applyProtection="1">
      <alignment vertical="top"/>
      <protection hidden="1"/>
    </xf>
    <xf numFmtId="49" fontId="8" fillId="0" borderId="74" xfId="0" applyNumberFormat="1" applyFont="1" applyFill="1" applyBorder="1" applyAlignment="1" applyProtection="1">
      <alignment horizontal="left" vertical="top" wrapText="1"/>
      <protection locked="0"/>
    </xf>
    <xf numFmtId="49" fontId="8" fillId="0" borderId="72" xfId="0" applyNumberFormat="1" applyFont="1" applyFill="1" applyBorder="1" applyAlignment="1" applyProtection="1">
      <alignment horizontal="left" vertical="top" wrapText="1"/>
      <protection locked="0"/>
    </xf>
    <xf numFmtId="49" fontId="8" fillId="0" borderId="49" xfId="0" applyNumberFormat="1" applyFont="1" applyFill="1" applyBorder="1" applyAlignment="1" applyProtection="1">
      <alignment horizontal="left" vertical="top" wrapText="1"/>
      <protection locked="0"/>
    </xf>
    <xf numFmtId="49" fontId="8" fillId="0" borderId="130" xfId="0" applyNumberFormat="1" applyFont="1" applyFill="1" applyBorder="1" applyAlignment="1" applyProtection="1">
      <alignment horizontal="left" vertical="top" wrapText="1"/>
      <protection locked="0"/>
    </xf>
    <xf numFmtId="49" fontId="8" fillId="0" borderId="70" xfId="0" applyNumberFormat="1" applyFont="1" applyFill="1" applyBorder="1" applyAlignment="1" applyProtection="1">
      <alignment horizontal="left" vertical="top" wrapText="1"/>
      <protection locked="0"/>
    </xf>
    <xf numFmtId="49" fontId="8" fillId="0" borderId="44" xfId="0" applyNumberFormat="1" applyFont="1" applyFill="1" applyBorder="1" applyAlignment="1" applyProtection="1">
      <alignment horizontal="left" vertical="top" wrapText="1"/>
      <protection locked="0"/>
    </xf>
    <xf numFmtId="49" fontId="8" fillId="0" borderId="71" xfId="0" applyNumberFormat="1" applyFont="1" applyFill="1" applyBorder="1" applyAlignment="1" applyProtection="1">
      <alignment horizontal="left" vertical="top" wrapText="1"/>
      <protection locked="0"/>
    </xf>
    <xf numFmtId="0" fontId="0" fillId="0" borderId="11" xfId="0" applyFill="1" applyBorder="1" applyAlignment="1" applyProtection="1">
      <alignment vertical="center" wrapText="1"/>
      <protection hidden="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3" borderId="9" xfId="0" applyFill="1" applyBorder="1" applyAlignment="1" applyProtection="1">
      <alignment horizontal="center" vertical="center" shrinkToFit="1"/>
      <protection hidden="1"/>
    </xf>
    <xf numFmtId="178" fontId="0" fillId="0" borderId="9" xfId="0" applyNumberFormat="1" applyFill="1" applyBorder="1" applyAlignment="1" applyProtection="1">
      <alignment horizontal="center" vertical="center" wrapText="1"/>
      <protection locked="0"/>
    </xf>
    <xf numFmtId="176" fontId="0" fillId="0" borderId="9" xfId="0" applyNumberFormat="1" applyBorder="1" applyAlignment="1" applyProtection="1">
      <alignment horizontal="center" vertical="center"/>
      <protection hidden="1"/>
    </xf>
    <xf numFmtId="0" fontId="8" fillId="3" borderId="108" xfId="0" applyFont="1" applyFill="1" applyBorder="1" applyAlignment="1" applyProtection="1">
      <alignment horizontal="center" vertical="center" shrinkToFit="1"/>
      <protection hidden="1"/>
    </xf>
    <xf numFmtId="0" fontId="8" fillId="3" borderId="109" xfId="0" applyFont="1" applyFill="1" applyBorder="1" applyAlignment="1" applyProtection="1">
      <alignment horizontal="center" vertical="center" shrinkToFit="1"/>
      <protection hidden="1"/>
    </xf>
    <xf numFmtId="0" fontId="8" fillId="3" borderId="17"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38" fontId="8" fillId="4" borderId="31" xfId="0" applyNumberFormat="1" applyFont="1" applyFill="1" applyBorder="1" applyAlignment="1" applyProtection="1">
      <alignment vertical="top"/>
      <protection hidden="1"/>
    </xf>
    <xf numFmtId="38" fontId="8" fillId="4" borderId="36"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8" fillId="3" borderId="32" xfId="0" applyFont="1" applyFill="1" applyBorder="1" applyAlignment="1" applyProtection="1">
      <alignment horizontal="center" vertical="center" textRotation="255" shrinkToFit="1"/>
      <protection hidden="1"/>
    </xf>
    <xf numFmtId="0" fontId="8" fillId="3" borderId="75" xfId="0" applyFont="1" applyFill="1" applyBorder="1" applyAlignment="1" applyProtection="1">
      <alignment horizontal="center" vertical="center" textRotation="255" shrinkToFit="1"/>
      <protection hidden="1"/>
    </xf>
    <xf numFmtId="0" fontId="8" fillId="3" borderId="2" xfId="0" applyFont="1" applyFill="1" applyBorder="1" applyAlignment="1" applyProtection="1">
      <alignment horizontal="center" vertical="center" shrinkToFit="1"/>
      <protection hidden="1"/>
    </xf>
    <xf numFmtId="0" fontId="8" fillId="3" borderId="18" xfId="0" applyFont="1" applyFill="1" applyBorder="1" applyAlignment="1" applyProtection="1">
      <alignment horizontal="center" vertical="center" shrinkToFit="1"/>
      <protection hidden="1"/>
    </xf>
    <xf numFmtId="49" fontId="0" fillId="0" borderId="71" xfId="0" applyNumberFormat="1" applyFill="1" applyBorder="1" applyAlignment="1" applyProtection="1">
      <alignment horizontal="left" vertical="top" wrapText="1"/>
      <protection locked="0"/>
    </xf>
    <xf numFmtId="0" fontId="0" fillId="0" borderId="11" xfId="0" applyFill="1" applyBorder="1" applyAlignment="1" applyProtection="1">
      <alignment vertical="center"/>
      <protection hidden="1"/>
    </xf>
    <xf numFmtId="0" fontId="0" fillId="0" borderId="12" xfId="0" applyFill="1" applyBorder="1" applyAlignment="1">
      <alignment vertical="center"/>
    </xf>
    <xf numFmtId="0" fontId="0" fillId="0" borderId="13" xfId="0" applyFill="1" applyBorder="1" applyAlignment="1">
      <alignment vertical="center"/>
    </xf>
    <xf numFmtId="180" fontId="8" fillId="0" borderId="35" xfId="1" applyNumberFormat="1" applyFont="1" applyBorder="1" applyAlignment="1" applyProtection="1">
      <alignment horizontal="right" vertical="center" shrinkToFit="1"/>
      <protection hidden="1"/>
    </xf>
    <xf numFmtId="180" fontId="8" fillId="0" borderId="36" xfId="1" applyNumberFormat="1" applyFont="1" applyBorder="1" applyAlignment="1" applyProtection="1">
      <alignment horizontal="right" vertical="center" shrinkToFit="1"/>
      <protection hidden="1"/>
    </xf>
    <xf numFmtId="0" fontId="8" fillId="3" borderId="117" xfId="0" applyFont="1" applyFill="1" applyBorder="1" applyAlignment="1" applyProtection="1">
      <alignment horizontal="center" vertical="center" shrinkToFit="1"/>
      <protection hidden="1"/>
    </xf>
    <xf numFmtId="0" fontId="8" fillId="3" borderId="63"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shrinkToFit="1"/>
      <protection hidden="1"/>
    </xf>
    <xf numFmtId="0" fontId="8" fillId="3" borderId="118" xfId="0" applyFont="1" applyFill="1" applyBorder="1" applyAlignment="1" applyProtection="1">
      <alignment horizontal="center" vertical="center" shrinkToFit="1"/>
      <protection hidden="1"/>
    </xf>
    <xf numFmtId="180" fontId="8" fillId="0" borderId="36" xfId="0" applyNumberFormat="1" applyFont="1" applyBorder="1" applyAlignment="1" applyProtection="1">
      <alignment horizontal="right" vertical="center" shrinkToFit="1"/>
      <protection hidden="1"/>
    </xf>
    <xf numFmtId="0" fontId="8" fillId="3" borderId="33" xfId="0" applyFont="1" applyFill="1" applyBorder="1" applyAlignment="1" applyProtection="1">
      <alignment horizontal="center" vertical="center" shrinkToFit="1"/>
      <protection hidden="1"/>
    </xf>
    <xf numFmtId="0" fontId="8" fillId="3" borderId="9" xfId="0" applyFont="1" applyFill="1" applyBorder="1" applyAlignment="1" applyProtection="1">
      <alignment horizontal="center" vertical="center" shrinkToFit="1"/>
      <protection hidden="1"/>
    </xf>
    <xf numFmtId="0" fontId="8" fillId="3" borderId="34" xfId="0" applyFont="1" applyFill="1" applyBorder="1" applyAlignment="1" applyProtection="1">
      <alignment horizontal="center" vertical="center" shrinkToFit="1"/>
      <protection hidden="1"/>
    </xf>
    <xf numFmtId="38" fontId="8" fillId="4" borderId="70" xfId="0" applyNumberFormat="1" applyFont="1" applyFill="1" applyBorder="1" applyAlignment="1" applyProtection="1">
      <alignment vertical="top"/>
      <protection hidden="1"/>
    </xf>
    <xf numFmtId="38" fontId="8" fillId="4" borderId="71" xfId="0" applyNumberFormat="1" applyFont="1" applyFill="1" applyBorder="1" applyAlignment="1" applyProtection="1">
      <alignment vertical="top"/>
      <protection hidden="1"/>
    </xf>
    <xf numFmtId="49" fontId="0" fillId="0" borderId="130" xfId="0" applyNumberFormat="1" applyFill="1" applyBorder="1" applyAlignment="1" applyProtection="1">
      <alignment horizontal="left" vertical="top" wrapText="1"/>
      <protection locked="0"/>
    </xf>
    <xf numFmtId="49" fontId="8" fillId="0" borderId="73" xfId="0" applyNumberFormat="1" applyFont="1" applyFill="1" applyBorder="1" applyAlignment="1" applyProtection="1">
      <alignment vertical="top" wrapText="1"/>
      <protection locked="0"/>
    </xf>
    <xf numFmtId="49" fontId="8" fillId="0" borderId="47" xfId="0" applyNumberFormat="1" applyFont="1" applyFill="1" applyBorder="1" applyAlignment="1" applyProtection="1">
      <alignment vertical="top" wrapText="1"/>
      <protection locked="0"/>
    </xf>
    <xf numFmtId="49" fontId="8" fillId="0" borderId="74" xfId="0" applyNumberFormat="1" applyFont="1" applyFill="1" applyBorder="1" applyAlignment="1" applyProtection="1">
      <alignment vertical="top" wrapText="1"/>
      <protection locked="0"/>
    </xf>
    <xf numFmtId="49" fontId="8" fillId="0" borderId="70" xfId="0" applyNumberFormat="1" applyFont="1" applyFill="1" applyBorder="1" applyAlignment="1" applyProtection="1">
      <alignment vertical="top" wrapText="1"/>
      <protection locked="0"/>
    </xf>
    <xf numFmtId="49" fontId="8" fillId="0" borderId="44" xfId="0" applyNumberFormat="1" applyFont="1" applyFill="1" applyBorder="1" applyAlignment="1" applyProtection="1">
      <alignment vertical="top" wrapText="1"/>
      <protection locked="0"/>
    </xf>
    <xf numFmtId="49" fontId="8" fillId="0" borderId="71" xfId="0" applyNumberFormat="1" applyFont="1" applyFill="1" applyBorder="1" applyAlignment="1" applyProtection="1">
      <alignment vertical="top" wrapText="1"/>
      <protection locked="0"/>
    </xf>
    <xf numFmtId="0" fontId="8" fillId="3" borderId="14"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shrinkToFit="1"/>
      <protection hidden="1"/>
    </xf>
    <xf numFmtId="0" fontId="13" fillId="3" borderId="85" xfId="0" applyFont="1" applyFill="1" applyBorder="1" applyAlignment="1" applyProtection="1">
      <alignment horizontal="center" vertical="top" shrinkToFit="1"/>
      <protection hidden="1"/>
    </xf>
    <xf numFmtId="0" fontId="13" fillId="3" borderId="20" xfId="0" applyFont="1" applyFill="1" applyBorder="1" applyAlignment="1" applyProtection="1">
      <alignment horizontal="center" vertical="top" shrinkToFit="1"/>
      <protection hidden="1"/>
    </xf>
    <xf numFmtId="0" fontId="8" fillId="3" borderId="107" xfId="0" applyFont="1" applyFill="1" applyBorder="1" applyAlignment="1" applyProtection="1">
      <alignment horizontal="center" vertical="center" shrinkToFit="1"/>
      <protection hidden="1"/>
    </xf>
    <xf numFmtId="0" fontId="8" fillId="3" borderId="85" xfId="0" applyFont="1" applyFill="1" applyBorder="1" applyAlignment="1" applyProtection="1">
      <alignment horizontal="center" vertical="center" shrinkToFit="1"/>
      <protection hidden="1"/>
    </xf>
    <xf numFmtId="0" fontId="8" fillId="3" borderId="20" xfId="0" applyFont="1" applyFill="1" applyBorder="1" applyAlignment="1" applyProtection="1">
      <alignment horizontal="center" vertical="center" shrinkToFit="1"/>
      <protection hidden="1"/>
    </xf>
    <xf numFmtId="0" fontId="8" fillId="3" borderId="28" xfId="0" applyFont="1" applyFill="1" applyBorder="1" applyAlignment="1" applyProtection="1">
      <alignment horizontal="center" shrinkToFit="1"/>
      <protection hidden="1"/>
    </xf>
    <xf numFmtId="0" fontId="8" fillId="3" borderId="85" xfId="0" applyFont="1" applyFill="1" applyBorder="1" applyAlignment="1" applyProtection="1">
      <alignment horizontal="center" shrinkToFit="1"/>
      <protection hidden="1"/>
    </xf>
    <xf numFmtId="0" fontId="8" fillId="3" borderId="107" xfId="0" applyFont="1" applyFill="1" applyBorder="1" applyAlignment="1" applyProtection="1">
      <alignment horizontal="center" shrinkToFit="1"/>
      <protection hidden="1"/>
    </xf>
    <xf numFmtId="0" fontId="8" fillId="3" borderId="132" xfId="0" applyFont="1" applyFill="1" applyBorder="1" applyAlignment="1" applyProtection="1">
      <alignment horizontal="center" vertical="center" shrinkToFit="1"/>
      <protection hidden="1"/>
    </xf>
    <xf numFmtId="0" fontId="8" fillId="3" borderId="126" xfId="0" applyFont="1" applyFill="1" applyBorder="1" applyAlignment="1" applyProtection="1">
      <alignment horizontal="center" vertical="center" shrinkToFit="1"/>
      <protection hidden="1"/>
    </xf>
    <xf numFmtId="0" fontId="8" fillId="3" borderId="28" xfId="0" applyFont="1" applyFill="1" applyBorder="1" applyAlignment="1" applyProtection="1">
      <alignment horizontal="center" vertical="center" shrinkToFit="1"/>
      <protection hidden="1"/>
    </xf>
    <xf numFmtId="0" fontId="8" fillId="3" borderId="15" xfId="0" applyFont="1" applyFill="1" applyBorder="1" applyAlignment="1" applyProtection="1">
      <alignment horizontal="center" vertical="center" shrinkToFit="1"/>
      <protection hidden="1"/>
    </xf>
    <xf numFmtId="0" fontId="8" fillId="3" borderId="16"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106" xfId="0" applyFont="1" applyFill="1" applyBorder="1" applyAlignment="1" applyProtection="1">
      <alignment horizontal="center" vertical="center" shrinkToFit="1"/>
      <protection hidden="1"/>
    </xf>
    <xf numFmtId="180" fontId="11" fillId="0" borderId="35" xfId="1" applyNumberFormat="1" applyFont="1" applyBorder="1" applyAlignment="1" applyProtection="1">
      <alignment horizontal="right" vertical="center" shrinkToFit="1"/>
      <protection hidden="1"/>
    </xf>
    <xf numFmtId="180" fontId="11" fillId="0" borderId="36" xfId="1" applyNumberFormat="1" applyFont="1" applyBorder="1" applyAlignment="1" applyProtection="1">
      <alignment horizontal="right" vertical="center" shrinkToFit="1"/>
      <protection hidden="1"/>
    </xf>
    <xf numFmtId="180" fontId="0" fillId="0" borderId="36" xfId="0" applyNumberFormat="1" applyBorder="1" applyAlignment="1" applyProtection="1">
      <alignment horizontal="right" vertical="center" shrinkToFit="1"/>
      <protection hidden="1"/>
    </xf>
    <xf numFmtId="0" fontId="29" fillId="0" borderId="7" xfId="0" applyFont="1" applyBorder="1" applyAlignment="1" applyProtection="1">
      <alignment horizontal="center" vertical="center" shrinkToFit="1"/>
      <protection hidden="1"/>
    </xf>
    <xf numFmtId="0" fontId="16" fillId="3" borderId="133" xfId="0" applyFont="1" applyFill="1" applyBorder="1" applyAlignment="1" applyProtection="1">
      <alignment horizontal="center" vertical="center" textRotation="255" shrinkToFit="1"/>
      <protection hidden="1"/>
    </xf>
    <xf numFmtId="0" fontId="16" fillId="3" borderId="105" xfId="0" applyFont="1" applyFill="1" applyBorder="1" applyAlignment="1" applyProtection="1">
      <alignment horizontal="center" vertical="center" textRotation="255" shrinkToFit="1"/>
      <protection hidden="1"/>
    </xf>
    <xf numFmtId="0" fontId="16" fillId="3" borderId="27" xfId="0" applyFont="1" applyFill="1" applyBorder="1" applyAlignment="1" applyProtection="1">
      <alignment horizontal="center" vertical="center" textRotation="255" shrinkToFit="1"/>
      <protection hidden="1"/>
    </xf>
    <xf numFmtId="0" fontId="9" fillId="0" borderId="125" xfId="0" applyFont="1" applyBorder="1" applyAlignment="1" applyProtection="1">
      <alignment vertical="center" wrapText="1"/>
      <protection hidden="1"/>
    </xf>
    <xf numFmtId="0" fontId="9" fillId="0" borderId="125" xfId="0" applyFont="1" applyBorder="1" applyAlignment="1" applyProtection="1">
      <alignment vertical="center"/>
      <protection hidden="1"/>
    </xf>
    <xf numFmtId="0" fontId="0" fillId="0" borderId="106" xfId="0" applyBorder="1" applyAlignment="1" applyProtection="1">
      <alignment horizontal="center" vertical="center"/>
      <protection locked="0" hidden="1"/>
    </xf>
    <xf numFmtId="0" fontId="16" fillId="3" borderId="28" xfId="0" applyFont="1" applyFill="1" applyBorder="1" applyAlignment="1" applyProtection="1">
      <alignment horizontal="center" vertical="center" textRotation="255" shrinkToFit="1"/>
      <protection hidden="1"/>
    </xf>
    <xf numFmtId="0" fontId="16" fillId="3" borderId="85" xfId="0" applyFont="1" applyFill="1" applyBorder="1" applyAlignment="1" applyProtection="1">
      <alignment horizontal="center" vertical="center" textRotation="255" shrinkToFit="1"/>
      <protection hidden="1"/>
    </xf>
    <xf numFmtId="0" fontId="16" fillId="3" borderId="20" xfId="0" applyFont="1" applyFill="1" applyBorder="1" applyAlignment="1" applyProtection="1">
      <alignment horizontal="center" vertical="center" textRotation="255" shrinkToFit="1"/>
      <protection hidden="1"/>
    </xf>
    <xf numFmtId="0" fontId="32" fillId="0" borderId="0" xfId="0" applyFont="1" applyAlignment="1">
      <alignment horizontal="center" vertical="center"/>
    </xf>
    <xf numFmtId="0" fontId="6" fillId="0" borderId="0" xfId="0" applyFont="1" applyAlignment="1">
      <alignment horizontal="left" vertical="top" wrapText="1" indent="1"/>
    </xf>
    <xf numFmtId="177" fontId="1" fillId="0" borderId="0" xfId="0" applyNumberFormat="1" applyFont="1" applyAlignment="1" applyProtection="1">
      <alignment horizontal="righ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left" vertical="top" wrapText="1"/>
      <protection locked="0"/>
    </xf>
    <xf numFmtId="0" fontId="1" fillId="0" borderId="0" xfId="0" applyFont="1">
      <alignment vertical="center"/>
    </xf>
    <xf numFmtId="0" fontId="6" fillId="0" borderId="0" xfId="0" applyFont="1" applyAlignment="1" applyProtection="1">
      <alignment vertical="center" wrapText="1"/>
      <protection locked="0"/>
    </xf>
    <xf numFmtId="0" fontId="6" fillId="0" borderId="0" xfId="0" applyFont="1" applyAlignment="1">
      <alignment horizontal="left" vertical="center" shrinkToFit="1"/>
    </xf>
    <xf numFmtId="177" fontId="6" fillId="0" borderId="0" xfId="0" applyNumberFormat="1" applyFont="1" applyAlignment="1" applyProtection="1">
      <alignment horizontal="distributed" vertical="center" shrinkToFit="1"/>
      <protection locked="0"/>
    </xf>
    <xf numFmtId="0" fontId="6" fillId="0" borderId="11" xfId="0" applyFont="1" applyFill="1" applyBorder="1" applyAlignment="1">
      <alignment horizontal="left" vertical="center" indent="1"/>
    </xf>
    <xf numFmtId="0" fontId="6" fillId="0" borderId="40" xfId="0" applyFont="1" applyFill="1" applyBorder="1" applyAlignment="1">
      <alignment horizontal="left" vertical="center" indent="1"/>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06"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0" xfId="0" applyFont="1" applyAlignment="1" applyProtection="1">
      <alignment horizontal="left" vertical="center" wrapText="1"/>
      <protection locked="0"/>
    </xf>
    <xf numFmtId="0" fontId="6" fillId="3" borderId="41"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1" fillId="3" borderId="39"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75"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36" xfId="0" applyFont="1" applyFill="1" applyBorder="1" applyAlignment="1">
      <alignment horizontal="center" vertical="center" shrinkToFit="1"/>
    </xf>
    <xf numFmtId="0" fontId="6" fillId="0" borderId="131" xfId="0" applyFont="1" applyFill="1" applyBorder="1" applyAlignment="1">
      <alignment horizontal="left" vertical="center" indent="1"/>
    </xf>
    <xf numFmtId="0" fontId="6" fillId="0" borderId="144" xfId="0" applyFont="1" applyFill="1" applyBorder="1" applyAlignment="1">
      <alignment horizontal="left" vertical="center" indent="1"/>
    </xf>
  </cellXfs>
  <cellStyles count="2">
    <cellStyle name="桁区切り" xfId="1" builtinId="6"/>
    <cellStyle name="標準" xfId="0" builtinId="0"/>
  </cellStyles>
  <dxfs count="73">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FF99"/>
        </patternFill>
      </fill>
    </dxf>
    <dxf>
      <fill>
        <patternFill>
          <bgColor rgb="FFFFFFCC"/>
        </patternFill>
      </fill>
    </dxf>
    <dxf>
      <fill>
        <patternFill>
          <bgColor rgb="FFFFFFCC"/>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ill>
        <patternFill>
          <bgColor rgb="FFFFFF99"/>
        </patternFill>
      </fill>
    </dxf>
    <dxf>
      <font>
        <color theme="1" tint="0.499984740745262"/>
      </font>
      <fill>
        <patternFill>
          <bgColor rgb="FFFFFF99"/>
        </patternFill>
      </fill>
    </dxf>
    <dxf>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ill>
        <patternFill>
          <bgColor rgb="FFFFFFCC"/>
        </patternFill>
      </fill>
    </dxf>
    <dxf>
      <font>
        <b/>
        <i val="0"/>
        <color rgb="FFFF0000"/>
      </font>
      <fill>
        <patternFill>
          <bgColor rgb="FFFFFF66"/>
        </patternFill>
      </fill>
    </dxf>
    <dxf>
      <font>
        <b/>
        <i val="0"/>
        <color rgb="FFFF0000"/>
      </font>
    </dxf>
    <dxf>
      <font>
        <b/>
        <i val="0"/>
        <color rgb="FFFF0000"/>
      </font>
      <fill>
        <patternFill>
          <bgColor rgb="FFFFFF00"/>
        </patternFill>
      </fill>
    </dxf>
    <dxf>
      <font>
        <b/>
        <i val="0"/>
        <color rgb="FFFF0000"/>
      </font>
      <fill>
        <patternFill>
          <bgColor rgb="FFFFFF00"/>
        </patternFill>
      </fill>
    </dxf>
    <dxf>
      <fill>
        <patternFill>
          <bgColor rgb="FFFFFFCC"/>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font>
      <fill>
        <patternFill>
          <bgColor rgb="FFCCECFF"/>
        </patternFill>
      </fill>
    </dxf>
    <dxf>
      <font>
        <b/>
        <i val="0"/>
      </font>
      <fill>
        <patternFill>
          <bgColor rgb="FFCCECFF"/>
        </patternFill>
      </fill>
    </dxf>
    <dxf>
      <font>
        <b/>
        <i val="0"/>
      </font>
      <fill>
        <patternFill>
          <bgColor rgb="FFCCECFF"/>
        </patternFill>
      </fill>
    </dxf>
    <dxf>
      <font>
        <color theme="1" tint="0.499984740745262"/>
      </font>
      <fill>
        <patternFill>
          <bgColor rgb="FFFFFF99"/>
        </patternFill>
      </fill>
    </dxf>
    <dxf>
      <font>
        <b/>
        <i val="0"/>
        <color rgb="FFFF0000"/>
      </font>
      <fill>
        <patternFill>
          <bgColor rgb="FFFFFF00"/>
        </patternFill>
      </fill>
    </dxf>
    <dxf>
      <fill>
        <patternFill>
          <bgColor rgb="FFFFFFCC"/>
        </patternFill>
      </fill>
    </dxf>
    <dxf>
      <font>
        <b/>
        <i val="0"/>
      </font>
      <fill>
        <patternFill>
          <bgColor rgb="FFCCECFF"/>
        </patternFill>
      </fill>
    </dxf>
    <dxf>
      <font>
        <b/>
        <i val="0"/>
      </font>
      <fill>
        <patternFill>
          <bgColor rgb="FFCCECFF"/>
        </patternFill>
      </fill>
    </dxf>
    <dxf>
      <fill>
        <patternFill>
          <bgColor rgb="FFFF0000"/>
        </patternFill>
      </fill>
    </dxf>
    <dxf>
      <fill>
        <patternFill>
          <bgColor rgb="FFFFFF99"/>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ill>
        <patternFill>
          <bgColor rgb="FFFFFF99"/>
        </patternFill>
      </fill>
    </dxf>
    <dxf>
      <font>
        <b val="0"/>
        <i val="0"/>
        <color theme="1" tint="0.499984740745262"/>
      </font>
      <fill>
        <patternFill>
          <bgColor rgb="FFFFFF99"/>
        </patternFill>
      </fill>
    </dxf>
    <dxf>
      <fill>
        <patternFill>
          <bgColor rgb="FFFF0000"/>
        </patternFill>
      </fill>
    </dxf>
    <dxf>
      <font>
        <b/>
        <i val="0"/>
        <color rgb="FFFF0000"/>
      </font>
      <fill>
        <patternFill>
          <bgColor rgb="FFFFFFCC"/>
        </patternFill>
      </fill>
    </dxf>
  </dxfs>
  <tableStyles count="0" defaultTableStyle="TableStyleMedium2" defaultPivotStyle="PivotStyleLight16"/>
  <colors>
    <mruColors>
      <color rgb="FFFFFFCC"/>
      <color rgb="FFCCECFF"/>
      <color rgb="FFFFFF66"/>
      <color rgb="FFFFFF00"/>
      <color rgb="FF4472C4"/>
      <color rgb="FF3366FF"/>
      <color rgb="FFFF0066"/>
      <color rgb="FFFF6600"/>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B$3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B$29" lockText="1" noThreeD="1"/>
</file>

<file path=xl/ctrlProps/ctrlProp12.xml><?xml version="1.0" encoding="utf-8"?>
<formControlPr xmlns="http://schemas.microsoft.com/office/spreadsheetml/2009/9/main" objectType="CheckBox" fmlaLink="$B$27" lockText="1" noThreeD="1"/>
</file>

<file path=xl/ctrlProps/ctrlProp13.xml><?xml version="1.0" encoding="utf-8"?>
<formControlPr xmlns="http://schemas.microsoft.com/office/spreadsheetml/2009/9/main" objectType="CheckBox" fmlaLink="$B$26" lockText="1" noThreeD="1"/>
</file>

<file path=xl/ctrlProps/ctrlProp14.xml><?xml version="1.0" encoding="utf-8"?>
<formControlPr xmlns="http://schemas.microsoft.com/office/spreadsheetml/2009/9/main" objectType="CheckBox" fmlaLink="$B$24" lockText="1" noThreeD="1"/>
</file>

<file path=xl/ctrlProps/ctrlProp15.xml><?xml version="1.0" encoding="utf-8"?>
<formControlPr xmlns="http://schemas.microsoft.com/office/spreadsheetml/2009/9/main" objectType="CheckBox" fmlaLink="$B$23" lockText="1" noThreeD="1"/>
</file>

<file path=xl/ctrlProps/ctrlProp16.xml><?xml version="1.0" encoding="utf-8"?>
<formControlPr xmlns="http://schemas.microsoft.com/office/spreadsheetml/2009/9/main" objectType="CheckBox" fmlaLink="$B$22" lockText="1" noThreeD="1"/>
</file>

<file path=xl/ctrlProps/ctrlProp17.xml><?xml version="1.0" encoding="utf-8"?>
<formControlPr xmlns="http://schemas.microsoft.com/office/spreadsheetml/2009/9/main" objectType="CheckBox" fmlaLink="$B$20" lockText="1" noThreeD="1"/>
</file>

<file path=xl/ctrlProps/ctrlProp18.xml><?xml version="1.0" encoding="utf-8"?>
<formControlPr xmlns="http://schemas.microsoft.com/office/spreadsheetml/2009/9/main" objectType="Radio" firstButton="1" fmlaLink="$B$13"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3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7</xdr:col>
      <xdr:colOff>102961</xdr:colOff>
      <xdr:row>3</xdr:row>
      <xdr:rowOff>11338</xdr:rowOff>
    </xdr:from>
    <xdr:to>
      <xdr:col>7</xdr:col>
      <xdr:colOff>3254829</xdr:colOff>
      <xdr:row>8</xdr:row>
      <xdr:rowOff>25399</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189561" y="741588"/>
          <a:ext cx="3151868" cy="1919061"/>
        </a:xfrm>
        <a:prstGeom prst="roundRect">
          <a:avLst>
            <a:gd name="adj" fmla="val 60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業務計画書の「</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実施機関概要」から左の赤枠の欄を「コピー」して「貼り付け」ください。</a:t>
          </a:r>
        </a:p>
        <a:p>
          <a:pPr algn="l"/>
          <a:endParaRPr kumimoji="1" lang="ja-JP" altLang="en-US"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他のシート（</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8-1】</a:t>
          </a:r>
          <a:r>
            <a:rPr kumimoji="1" lang="ja-JP" altLang="en-US" sz="1000">
              <a:latin typeface="Meiryo UI" panose="020B0604030504040204" pitchFamily="50" charset="-128"/>
              <a:ea typeface="Meiryo UI" panose="020B0604030504040204" pitchFamily="50" charset="-128"/>
            </a:rPr>
            <a:t>経理様式１、経理様式２、</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10-1】</a:t>
          </a:r>
          <a:r>
            <a:rPr kumimoji="1" lang="ja-JP" altLang="en-US" sz="1000">
              <a:latin typeface="Meiryo UI" panose="020B0604030504040204" pitchFamily="50" charset="-128"/>
              <a:ea typeface="Meiryo UI" panose="020B0604030504040204" pitchFamily="50" charset="-128"/>
            </a:rPr>
            <a:t>終了報告書、</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10-2】</a:t>
          </a:r>
          <a:r>
            <a:rPr kumimoji="1" lang="ja-JP" altLang="en-US" sz="1000">
              <a:latin typeface="Meiryo UI" panose="020B0604030504040204" pitchFamily="50" charset="-128"/>
              <a:ea typeface="Meiryo UI" panose="020B0604030504040204" pitchFamily="50" charset="-128"/>
            </a:rPr>
            <a:t>実施主担当者終了報告書）の必要箇所に情報が自動入力されますので、報告書類の作成をお願いします。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333374</xdr:colOff>
      <xdr:row>21</xdr:row>
      <xdr:rowOff>666749</xdr:rowOff>
    </xdr:from>
    <xdr:to>
      <xdr:col>17</xdr:col>
      <xdr:colOff>0</xdr:colOff>
      <xdr:row>23</xdr:row>
      <xdr:rowOff>95250</xdr:rowOff>
    </xdr:to>
    <xdr:sp macro="" textlink="">
      <xdr:nvSpPr>
        <xdr:cNvPr id="12" name="四角形: 角を丸くする 11">
          <a:extLst>
            <a:ext uri="{FF2B5EF4-FFF2-40B4-BE49-F238E27FC236}">
              <a16:creationId xmlns:a16="http://schemas.microsoft.com/office/drawing/2014/main" id="{00000000-0008-0000-0100-00000C000000}"/>
            </a:ext>
          </a:extLst>
        </xdr:cNvPr>
        <xdr:cNvSpPr/>
      </xdr:nvSpPr>
      <xdr:spPr>
        <a:xfrm>
          <a:off x="8677274" y="7400924"/>
          <a:ext cx="4981576" cy="1104901"/>
        </a:xfrm>
        <a:prstGeom prst="roundRect">
          <a:avLst>
            <a:gd name="adj" fmla="val 9576"/>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a:solidFill>
                <a:schemeClr val="lt1"/>
              </a:solidFill>
              <a:effectLst/>
              <a:latin typeface="Meiryo UI" panose="020B0604030504040204" pitchFamily="50" charset="-128"/>
              <a:ea typeface="Meiryo UI" panose="020B0604030504040204" pitchFamily="50" charset="-128"/>
              <a:cs typeface="+mn-cs"/>
            </a:rPr>
            <a:t>予算金額の内訳欄には、</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様式２</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業務計画書</a:t>
          </a:r>
          <a:r>
            <a:rPr kumimoji="1" lang="en-US" altLang="ja-JP" sz="1000">
              <a:solidFill>
                <a:schemeClr val="lt1"/>
              </a:solidFill>
              <a:effectLst/>
              <a:latin typeface="Meiryo UI" panose="020B0604030504040204" pitchFamily="50" charset="-128"/>
              <a:ea typeface="Meiryo UI" panose="020B0604030504040204" pitchFamily="50" charset="-128"/>
              <a:cs typeface="+mn-cs"/>
            </a:rPr>
            <a:t> 7</a:t>
          </a:r>
          <a:r>
            <a:rPr kumimoji="1" lang="ja-JP" altLang="ja-JP" sz="1000">
              <a:solidFill>
                <a:schemeClr val="lt1"/>
              </a:solidFill>
              <a:effectLst/>
              <a:latin typeface="Meiryo UI" panose="020B0604030504040204" pitchFamily="50" charset="-128"/>
              <a:ea typeface="Meiryo UI" panose="020B0604030504040204" pitchFamily="50" charset="-128"/>
              <a:cs typeface="+mn-cs"/>
            </a:rPr>
            <a:t>）経費概算見積書に記載されている各費目</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および一般管理費</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の金額</a:t>
          </a:r>
          <a:r>
            <a:rPr kumimoji="1" lang="ja-JP" altLang="en-US" sz="1000">
              <a:solidFill>
                <a:schemeClr val="lt1"/>
              </a:solidFill>
              <a:effectLst/>
              <a:latin typeface="Meiryo UI" panose="020B0604030504040204" pitchFamily="50" charset="-128"/>
              <a:ea typeface="Meiryo UI" panose="020B0604030504040204" pitchFamily="50" charset="-128"/>
              <a:cs typeface="+mn-cs"/>
            </a:rPr>
            <a:t>を</a:t>
          </a:r>
          <a:r>
            <a:rPr kumimoji="1" lang="ja-JP" altLang="ja-JP" sz="1000">
              <a:solidFill>
                <a:schemeClr val="lt1"/>
              </a:solidFill>
              <a:effectLst/>
              <a:latin typeface="Meiryo UI" panose="020B0604030504040204" pitchFamily="50" charset="-128"/>
              <a:ea typeface="Meiryo UI" panose="020B0604030504040204" pitchFamily="50" charset="-128"/>
              <a:cs typeface="+mn-cs"/>
            </a:rPr>
            <a:t>転記</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してください</a:t>
          </a:r>
          <a:r>
            <a:rPr kumimoji="1" lang="ja-JP" altLang="ja-JP" sz="1000">
              <a:solidFill>
                <a:schemeClr val="lt1"/>
              </a:solidFill>
              <a:effectLst/>
              <a:latin typeface="Meiryo UI" panose="020B0604030504040204" pitchFamily="50" charset="-128"/>
              <a:ea typeface="Meiryo UI" panose="020B0604030504040204" pitchFamily="50" charset="-128"/>
              <a:cs typeface="+mn-cs"/>
            </a:rPr>
            <a:t>。</a:t>
          </a:r>
          <a:endParaRPr kumimoji="1" lang="en-US" altLang="ja-JP" sz="1000">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金額の変更は</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できません</a:t>
          </a:r>
          <a:r>
            <a:rPr kumimoji="1" lang="ja-JP" altLang="ja-JP" sz="1000">
              <a:solidFill>
                <a:schemeClr val="lt1"/>
              </a:solidFill>
              <a:effectLst/>
              <a:latin typeface="Meiryo UI" panose="020B0604030504040204" pitchFamily="50" charset="-128"/>
              <a:ea typeface="Meiryo UI" panose="020B0604030504040204" pitchFamily="50" charset="-128"/>
              <a:cs typeface="+mn-cs"/>
            </a:rPr>
            <a:t>。</a:t>
          </a:r>
          <a:endParaRPr kumimoji="1" lang="ja-JP" altLang="en-US" sz="1000"/>
        </a:p>
      </xdr:txBody>
    </xdr:sp>
    <xdr:clientData fPrintsWithSheet="0"/>
  </xdr:twoCellAnchor>
  <xdr:twoCellAnchor>
    <xdr:from>
      <xdr:col>11</xdr:col>
      <xdr:colOff>657225</xdr:colOff>
      <xdr:row>18</xdr:row>
      <xdr:rowOff>133350</xdr:rowOff>
    </xdr:from>
    <xdr:to>
      <xdr:col>15</xdr:col>
      <xdr:colOff>1</xdr:colOff>
      <xdr:row>21</xdr:row>
      <xdr:rowOff>247650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7381875" y="6067425"/>
          <a:ext cx="1314451" cy="91440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19050</xdr:colOff>
      <xdr:row>22</xdr:row>
      <xdr:rowOff>409575</xdr:rowOff>
    </xdr:from>
    <xdr:to>
      <xdr:col>15</xdr:col>
      <xdr:colOff>123825</xdr:colOff>
      <xdr:row>22</xdr:row>
      <xdr:rowOff>419100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a:off x="8439150" y="7724775"/>
          <a:ext cx="504825" cy="9525"/>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333375</xdr:colOff>
      <xdr:row>2</xdr:row>
      <xdr:rowOff>1</xdr:rowOff>
    </xdr:from>
    <xdr:to>
      <xdr:col>16</xdr:col>
      <xdr:colOff>676275</xdr:colOff>
      <xdr:row>4</xdr:row>
      <xdr:rowOff>190500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8677275" y="400051"/>
          <a:ext cx="3257550" cy="800099"/>
        </a:xfrm>
        <a:prstGeom prst="roundRect">
          <a:avLst>
            <a:gd name="adj" fmla="val 15901"/>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黄色枠内に入力をお願いします。その他の欄は「参照シート」および「経理様式２」より自動入力されます。</a:t>
          </a:r>
          <a:endParaRPr kumimoji="1" lang="ja-JP" altLang="en-US" sz="1000"/>
        </a:p>
      </xdr:txBody>
    </xdr:sp>
    <xdr:clientData fPrintsWithSheet="0"/>
  </xdr:twoCellAnchor>
  <xdr:twoCellAnchor>
    <xdr:from>
      <xdr:col>14</xdr:col>
      <xdr:colOff>323851</xdr:colOff>
      <xdr:row>13</xdr:row>
      <xdr:rowOff>142875</xdr:rowOff>
    </xdr:from>
    <xdr:to>
      <xdr:col>17</xdr:col>
      <xdr:colOff>1</xdr:colOff>
      <xdr:row>21</xdr:row>
      <xdr:rowOff>561976</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8667751" y="4362450"/>
          <a:ext cx="4991100" cy="2933701"/>
        </a:xfrm>
        <a:prstGeom prst="roundRect">
          <a:avLst>
            <a:gd name="adj" fmla="val 3874"/>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1" baseline="0">
              <a:solidFill>
                <a:schemeClr val="lt1"/>
              </a:solidFill>
              <a:effectLst/>
              <a:latin typeface="Meiryo UI" panose="020B0604030504040204" pitchFamily="50" charset="-128"/>
              <a:ea typeface="Meiryo UI" panose="020B0604030504040204" pitchFamily="50" charset="-128"/>
              <a:cs typeface="+mn-cs"/>
            </a:rPr>
            <a:t>＜一般管理費の計上について＞</a:t>
          </a:r>
          <a:endParaRPr kumimoji="1" lang="en-US" altLang="ja-JP" sz="1000" b="1" baseline="0">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直接経費の執行状況（使用割合）に応じ、計上いただける一般管理費の</a:t>
          </a:r>
          <a:r>
            <a:rPr kumimoji="1" lang="ja-JP" altLang="en-US" sz="1000">
              <a:latin typeface="Meiryo UI" panose="020B0604030504040204" pitchFamily="50" charset="-128"/>
              <a:ea typeface="Meiryo UI" panose="020B0604030504040204" pitchFamily="50" charset="-128"/>
            </a:rPr>
            <a:t>上限額も変動します。直接経費の決算額が、直接経費の予算額に満たない場合は、下記の方法で一般管理費の上限額が算出できます。</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a:t>
          </a:r>
          <a:r>
            <a:rPr kumimoji="1" lang="ja-JP" altLang="en-US" sz="1000">
              <a:latin typeface="Meiryo UI" panose="020B0604030504040204" pitchFamily="50" charset="-128"/>
              <a:ea typeface="Meiryo UI" panose="020B0604030504040204" pitchFamily="50" charset="-128"/>
            </a:rPr>
            <a:t>直接経費分の決算金額の計）</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b:</a:t>
          </a:r>
          <a:r>
            <a:rPr kumimoji="1" lang="ja-JP" altLang="en-US" sz="1000">
              <a:latin typeface="Meiryo UI" panose="020B0604030504040204" pitchFamily="50" charset="-128"/>
              <a:ea typeface="Meiryo UI" panose="020B0604030504040204" pitchFamily="50" charset="-128"/>
            </a:rPr>
            <a:t>直接経費分の予算金額の計）</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c:</a:t>
          </a:r>
          <a:r>
            <a:rPr kumimoji="1" lang="ja-JP" altLang="en-US" sz="1000">
              <a:latin typeface="Meiryo UI" panose="020B0604030504040204" pitchFamily="50" charset="-128"/>
              <a:ea typeface="Meiryo UI" panose="020B0604030504040204" pitchFamily="50" charset="-128"/>
            </a:rPr>
            <a:t>一般管理費分の予算額）＝（計上いただける一般管理費の上限額）</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１円未満切り捨て　</a:t>
          </a:r>
          <a:r>
            <a:rPr kumimoji="1" lang="en-US" altLang="ja-JP" sz="1000" baseline="0">
              <a:latin typeface="Meiryo UI" panose="020B0604030504040204" pitchFamily="50" charset="-128"/>
              <a:ea typeface="Meiryo UI" panose="020B0604030504040204" pitchFamily="50" charset="-128"/>
            </a:rPr>
            <a:t>(</a:t>
          </a:r>
          <a:r>
            <a:rPr kumimoji="1" lang="ja-JP" altLang="en-US" sz="1000" baseline="0">
              <a:latin typeface="Meiryo UI" panose="020B0604030504040204" pitchFamily="50" charset="-128"/>
              <a:ea typeface="Meiryo UI" panose="020B0604030504040204" pitchFamily="50" charset="-128"/>
            </a:rPr>
            <a:t>電卓では桁落ちがあるため、</a:t>
          </a:r>
          <a:r>
            <a:rPr kumimoji="1" lang="en-US" altLang="ja-JP" sz="1000" baseline="0">
              <a:latin typeface="Meiryo UI" panose="020B0604030504040204" pitchFamily="50" charset="-128"/>
              <a:ea typeface="Meiryo UI" panose="020B0604030504040204" pitchFamily="50" charset="-128"/>
            </a:rPr>
            <a:t>Excel</a:t>
          </a:r>
          <a:r>
            <a:rPr kumimoji="1" lang="ja-JP" altLang="en-US" sz="1000" baseline="0">
              <a:latin typeface="Meiryo UI" panose="020B0604030504040204" pitchFamily="50" charset="-128"/>
              <a:ea typeface="Meiryo UI" panose="020B0604030504040204" pitchFamily="50" charset="-128"/>
            </a:rPr>
            <a:t>上での計算結果を表示</a:t>
          </a:r>
          <a:r>
            <a:rPr kumimoji="1" lang="en-US" altLang="ja-JP" sz="1000" baseline="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9</xdr:col>
      <xdr:colOff>28575</xdr:colOff>
      <xdr:row>21</xdr:row>
      <xdr:rowOff>9526</xdr:rowOff>
    </xdr:from>
    <xdr:to>
      <xdr:col>10</xdr:col>
      <xdr:colOff>367847</xdr:colOff>
      <xdr:row>21</xdr:row>
      <xdr:rowOff>177347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24550" y="6743701"/>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(a)</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9</xdr:col>
      <xdr:colOff>0</xdr:colOff>
      <xdr:row>22</xdr:row>
      <xdr:rowOff>0</xdr:rowOff>
    </xdr:from>
    <xdr:to>
      <xdr:col>10</xdr:col>
      <xdr:colOff>342900</xdr:colOff>
      <xdr:row>22</xdr:row>
      <xdr:rowOff>171449</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95975" y="75723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(b)</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11</xdr:col>
      <xdr:colOff>0</xdr:colOff>
      <xdr:row>21</xdr:row>
      <xdr:rowOff>0</xdr:rowOff>
    </xdr:from>
    <xdr:to>
      <xdr:col>11</xdr:col>
      <xdr:colOff>762000</xdr:colOff>
      <xdr:row>21</xdr:row>
      <xdr:rowOff>171449</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724650" y="67341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(a÷b×c)</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editAs="oneCell">
    <xdr:from>
      <xdr:col>11</xdr:col>
      <xdr:colOff>0</xdr:colOff>
      <xdr:row>22</xdr:row>
      <xdr:rowOff>0</xdr:rowOff>
    </xdr:from>
    <xdr:to>
      <xdr:col>11</xdr:col>
      <xdr:colOff>762000</xdr:colOff>
      <xdr:row>22</xdr:row>
      <xdr:rowOff>171449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724650" y="7572375"/>
          <a:ext cx="76200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latin typeface="Meiryo UI" panose="020B0604030504040204" pitchFamily="50" charset="-128"/>
              <a:ea typeface="Meiryo UI" panose="020B0604030504040204" pitchFamily="50" charset="-128"/>
            </a:rPr>
            <a:t>(c)</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15</xdr:col>
      <xdr:colOff>133350</xdr:colOff>
      <xdr:row>20</xdr:row>
      <xdr:rowOff>238125</xdr:rowOff>
    </xdr:from>
    <xdr:to>
      <xdr:col>16</xdr:col>
      <xdr:colOff>2200275</xdr:colOff>
      <xdr:row>21</xdr:row>
      <xdr:rowOff>371475</xdr:rowOff>
    </xdr:to>
    <xdr:sp macro="" textlink="$Q$22">
      <xdr:nvSpPr>
        <xdr:cNvPr id="4" name="正方形/長方形 3">
          <a:extLst>
            <a:ext uri="{FF2B5EF4-FFF2-40B4-BE49-F238E27FC236}">
              <a16:creationId xmlns:a16="http://schemas.microsoft.com/office/drawing/2014/main" id="{00000000-0008-0000-0100-000004000000}"/>
            </a:ext>
          </a:extLst>
        </xdr:cNvPr>
        <xdr:cNvSpPr/>
      </xdr:nvSpPr>
      <xdr:spPr>
        <a:xfrm>
          <a:off x="8829675" y="6705600"/>
          <a:ext cx="4629150" cy="400050"/>
        </a:xfrm>
        <a:prstGeom prst="rect">
          <a:avLst/>
        </a:prstGeom>
        <a:ln w="44450" cmpd="tri">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8FF5CE0-1D59-423F-B4E8-7D4813657E8E}" type="TxLink">
            <a:rPr kumimoji="1" lang="en-US" altLang="en-US" sz="1200" b="1" i="0" u="none" strike="noStrike">
              <a:solidFill>
                <a:schemeClr val="bg1"/>
              </a:solidFill>
              <a:latin typeface="Meiryo UI"/>
              <a:ea typeface="Meiryo UI"/>
            </a:rPr>
            <a:pPr algn="ctr"/>
            <a:t>予算額、決算金額入力後本案件の計上限度額が表示されます</a:t>
          </a:fld>
          <a:endParaRPr kumimoji="1" lang="ja-JP" altLang="en-US" sz="1200">
            <a:solidFill>
              <a:schemeClr val="bg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161925</xdr:colOff>
      <xdr:row>8</xdr:row>
      <xdr:rowOff>28575</xdr:rowOff>
    </xdr:from>
    <xdr:to>
      <xdr:col>17</xdr:col>
      <xdr:colOff>542925</xdr:colOff>
      <xdr:row>11</xdr:row>
      <xdr:rowOff>180975</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7419975" y="1952625"/>
          <a:ext cx="5648325"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00" b="0">
              <a:latin typeface="Meiryo UI" panose="020B0604030504040204" pitchFamily="50" charset="-128"/>
              <a:ea typeface="Meiryo UI" panose="020B0604030504040204" pitchFamily="50" charset="-128"/>
            </a:rPr>
            <a:t> 黄色の枠内に渡航費の支出内容をご記入ください。</a:t>
          </a:r>
          <a:endParaRPr kumimoji="1" lang="en-US" altLang="ja-JP" sz="1000" b="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baseline="0">
              <a:solidFill>
                <a:schemeClr val="lt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lt1"/>
              </a:solidFill>
              <a:effectLst/>
              <a:latin typeface="Meiryo UI" panose="020B0604030504040204" pitchFamily="50" charset="-128"/>
              <a:ea typeface="Meiryo UI" panose="020B0604030504040204" pitchFamily="50" charset="-128"/>
              <a:cs typeface="+mn-cs"/>
            </a:rPr>
            <a:t>渡航費支出額が予算を超えた場合は、渡航費以外からの流用が可能です。余った場合は返還いただきます。</a:t>
          </a:r>
          <a:endParaRPr kumimoji="1" lang="ja-JP" altLang="en-US" sz="1000" b="0">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561975</xdr:colOff>
      <xdr:row>5</xdr:row>
      <xdr:rowOff>123824</xdr:rowOff>
    </xdr:from>
    <xdr:to>
      <xdr:col>17</xdr:col>
      <xdr:colOff>590550</xdr:colOff>
      <xdr:row>8</xdr:row>
      <xdr:rowOff>114300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10525125" y="904874"/>
          <a:ext cx="3219450" cy="5619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a:latin typeface="Meiryo UI" panose="020B0604030504040204" pitchFamily="50" charset="-128"/>
              <a:ea typeface="Meiryo UI" panose="020B0604030504040204" pitchFamily="50" charset="-128"/>
            </a:rPr>
            <a:t>黄色の枠内に渡航費以外の支出内容をご記入ください。</a:t>
          </a:r>
        </a:p>
      </xdr:txBody>
    </xdr:sp>
    <xdr:clientData fPrintsWithSheet="0"/>
  </xdr:twoCellAnchor>
  <xdr:twoCellAnchor>
    <xdr:from>
      <xdr:col>18</xdr:col>
      <xdr:colOff>114300</xdr:colOff>
      <xdr:row>41</xdr:row>
      <xdr:rowOff>114300</xdr:rowOff>
    </xdr:from>
    <xdr:to>
      <xdr:col>21</xdr:col>
      <xdr:colOff>390525</xdr:colOff>
      <xdr:row>43</xdr:row>
      <xdr:rowOff>371474</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3963650" y="12753975"/>
          <a:ext cx="2695575" cy="1019174"/>
        </a:xfrm>
        <a:prstGeom prst="roundRect">
          <a:avLst>
            <a:gd name="adj" fmla="val 15901"/>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＜項番を増やしたい場合＞</a:t>
          </a: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行</a:t>
          </a:r>
          <a:r>
            <a:rPr kumimoji="1" lang="en-US" altLang="ja-JP" sz="1000" baseline="0">
              <a:solidFill>
                <a:schemeClr val="lt1"/>
              </a:solidFill>
              <a:effectLst/>
              <a:latin typeface="Meiryo UI" panose="020B0604030504040204" pitchFamily="50" charset="-128"/>
              <a:ea typeface="Meiryo UI" panose="020B0604030504040204" pitchFamily="50" charset="-128"/>
              <a:cs typeface="+mn-cs"/>
            </a:rPr>
            <a:t>44</a:t>
          </a: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、行</a:t>
          </a:r>
          <a:r>
            <a:rPr kumimoji="1" lang="en-US" altLang="ja-JP" sz="1000" baseline="0">
              <a:solidFill>
                <a:schemeClr val="lt1"/>
              </a:solidFill>
              <a:effectLst/>
              <a:latin typeface="Meiryo UI" panose="020B0604030504040204" pitchFamily="50" charset="-128"/>
              <a:ea typeface="Meiryo UI" panose="020B0604030504040204" pitchFamily="50" charset="-128"/>
              <a:cs typeface="+mn-cs"/>
            </a:rPr>
            <a:t>65</a:t>
          </a: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を選択し、右クリックから「再表示」を選択してください。項番</a:t>
          </a:r>
          <a:r>
            <a:rPr kumimoji="1" lang="en-US" altLang="ja-JP" sz="1000" baseline="0">
              <a:solidFill>
                <a:schemeClr val="lt1"/>
              </a:solidFill>
              <a:effectLst/>
              <a:latin typeface="Meiryo UI" panose="020B0604030504040204" pitchFamily="50" charset="-128"/>
              <a:ea typeface="Meiryo UI" panose="020B0604030504040204" pitchFamily="50" charset="-128"/>
              <a:cs typeface="+mn-cs"/>
            </a:rPr>
            <a:t>50</a:t>
          </a:r>
          <a:r>
            <a:rPr kumimoji="1" lang="ja-JP" altLang="en-US" sz="1000" baseline="0">
              <a:solidFill>
                <a:schemeClr val="lt1"/>
              </a:solidFill>
              <a:effectLst/>
              <a:latin typeface="Meiryo UI" panose="020B0604030504040204" pitchFamily="50" charset="-128"/>
              <a:ea typeface="Meiryo UI" panose="020B0604030504040204" pitchFamily="50" charset="-128"/>
              <a:cs typeface="+mn-cs"/>
            </a:rPr>
            <a:t>まで増やすことが可能です。</a:t>
          </a:r>
          <a:endParaRPr kumimoji="1" lang="ja-JP" altLang="en-US" sz="1000"/>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8</xdr:col>
      <xdr:colOff>133351</xdr:colOff>
      <xdr:row>71</xdr:row>
      <xdr:rowOff>133349</xdr:rowOff>
    </xdr:from>
    <xdr:ext cx="4733924" cy="2324101"/>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5619751" y="12982574"/>
          <a:ext cx="4733924" cy="2324101"/>
        </a:xfrm>
        <a:prstGeom prst="roundRect">
          <a:avLst>
            <a:gd name="adj" fmla="val 31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本プログラムの活動内容がわかる代表的な写真を</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2～3枚</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貼付してください。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キャプション欄には本プログラム中のどのような様子を撮ったものか</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様式２</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のプログラム内容のどの部分かわかるように記載してください。</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変更があった場合は修正した</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様式</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2】</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も併せて提出してください。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必ず</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 </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｢招へい者全員｣</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が写っている写真を</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1</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枚以上使用してください。</a:t>
          </a:r>
          <a:endParaRPr lang="ja-JP" altLang="ja-JP" sz="1000" b="0">
            <a:effectLst/>
            <a:latin typeface="Meiryo UI" panose="020B0604030504040204" pitchFamily="50" charset="-128"/>
            <a:ea typeface="Meiryo UI" panose="020B0604030504040204" pitchFamily="50" charset="-128"/>
          </a:endParaRP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ファイル全体</a:t>
          </a:r>
          <a:r>
            <a:rPr lang="ja-JP" altLang="ja-JP" sz="1000" b="0" i="0" baseline="0">
              <a:solidFill>
                <a:schemeClr val="bg1"/>
              </a:solidFill>
              <a:effectLst/>
              <a:latin typeface="Meiryo UI" panose="020B0604030504040204" pitchFamily="50" charset="-128"/>
              <a:ea typeface="Meiryo UI" panose="020B0604030504040204" pitchFamily="50" charset="-128"/>
              <a:cs typeface="+mn-cs"/>
            </a:rPr>
            <a:t>で</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a:t>
          </a:r>
          <a:r>
            <a:rPr lang="ja-JP" altLang="en-US" sz="1000" b="1" i="0" baseline="0">
              <a:solidFill>
                <a:srgbClr val="FF9933"/>
              </a:solidFill>
              <a:effectLst/>
              <a:latin typeface="Meiryo UI" panose="020B0604030504040204" pitchFamily="50" charset="-128"/>
              <a:ea typeface="Meiryo UI" panose="020B0604030504040204" pitchFamily="50" charset="-128"/>
              <a:cs typeface="+mn-cs"/>
            </a:rPr>
            <a:t>３</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MB</a:t>
          </a:r>
          <a:r>
            <a:rPr lang="ja-JP" altLang="ja-JP" sz="1000" b="1" i="0" baseline="0">
              <a:solidFill>
                <a:srgbClr val="FF9933"/>
              </a:solidFill>
              <a:effectLst/>
              <a:latin typeface="Meiryo UI" panose="020B0604030504040204" pitchFamily="50" charset="-128"/>
              <a:ea typeface="Meiryo UI" panose="020B0604030504040204" pitchFamily="50" charset="-128"/>
              <a:cs typeface="+mn-cs"/>
            </a:rPr>
            <a:t>以内」</a:t>
          </a:r>
          <a:r>
            <a:rPr lang="en-US" altLang="ja-JP" sz="1000" b="1" i="0" baseline="0">
              <a:solidFill>
                <a:srgbClr val="FF9933"/>
              </a:solidFill>
              <a:effectLst/>
              <a:latin typeface="Meiryo UI" panose="020B0604030504040204" pitchFamily="50" charset="-128"/>
              <a:ea typeface="Meiryo UI" panose="020B0604030504040204" pitchFamily="50" charset="-128"/>
              <a:cs typeface="+mn-cs"/>
            </a:rPr>
            <a:t> </a:t>
          </a:r>
          <a:r>
            <a:rPr lang="ja-JP" altLang="ja-JP" sz="1000" b="0" i="0" baseline="0">
              <a:solidFill>
                <a:schemeClr val="lt1"/>
              </a:solidFill>
              <a:effectLst/>
              <a:latin typeface="Meiryo UI" panose="020B0604030504040204" pitchFamily="50" charset="-128"/>
              <a:ea typeface="Meiryo UI" panose="020B0604030504040204" pitchFamily="50" charset="-128"/>
              <a:cs typeface="+mn-cs"/>
            </a:rPr>
            <a:t>となるようファイルデータを調整してください。  </a:t>
          </a:r>
          <a:endParaRPr kumimoji="1" lang="ja-JP" altLang="en-US" sz="1000" b="0">
            <a:latin typeface="Meiryo UI" panose="020B0604030504040204" pitchFamily="50" charset="-128"/>
            <a:ea typeface="Meiryo UI" panose="020B0604030504040204" pitchFamily="50" charset="-128"/>
          </a:endParaRPr>
        </a:p>
      </xdr:txBody>
    </xdr:sp>
    <xdr:clientData fPrintsWithSheet="0"/>
  </xdr:oneCellAnchor>
  <xdr:twoCellAnchor>
    <xdr:from>
      <xdr:col>9</xdr:col>
      <xdr:colOff>0</xdr:colOff>
      <xdr:row>1</xdr:row>
      <xdr:rowOff>47624</xdr:rowOff>
    </xdr:from>
    <xdr:to>
      <xdr:col>10</xdr:col>
      <xdr:colOff>485775</xdr:colOff>
      <xdr:row>5</xdr:row>
      <xdr:rowOff>38099</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6172200" y="228599"/>
          <a:ext cx="1171575" cy="714375"/>
        </a:xfrm>
        <a:prstGeom prst="roundRect">
          <a:avLst>
            <a:gd name="adj" fmla="val 122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xdr:oneCellAnchor>
    <xdr:from>
      <xdr:col>8</xdr:col>
      <xdr:colOff>114300</xdr:colOff>
      <xdr:row>66</xdr:row>
      <xdr:rowOff>114300</xdr:rowOff>
    </xdr:from>
    <xdr:ext cx="4724399" cy="1581149"/>
    <xdr:sp macro="" textlink="" fLocksText="0">
      <xdr:nvSpPr>
        <xdr:cNvPr id="4" name="四角形: 角を丸くする 3">
          <a:extLst>
            <a:ext uri="{FF2B5EF4-FFF2-40B4-BE49-F238E27FC236}">
              <a16:creationId xmlns:a16="http://schemas.microsoft.com/office/drawing/2014/main" id="{00000000-0008-0000-0400-000004000000}"/>
            </a:ext>
          </a:extLst>
        </xdr:cNvPr>
        <xdr:cNvSpPr/>
      </xdr:nvSpPr>
      <xdr:spPr>
        <a:xfrm>
          <a:off x="5600700" y="12058650"/>
          <a:ext cx="4724399" cy="1581149"/>
        </a:xfrm>
        <a:prstGeom prst="roundRect">
          <a:avLst>
            <a:gd name="adj" fmla="val 40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＜取材があった場合＞</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取材申込者</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所属会社・記者名</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、情報媒体</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新聞、○○テレビ○○番組</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、掲載日・放映日</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年○月○日</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を記載ください。 </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複数ある場合は複数記載ください</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a:t>
          </a:r>
        </a:p>
        <a:p>
          <a:pPr algn="l" rtl="0">
            <a:lnSpc>
              <a:spcPts val="1500"/>
            </a:lnSpc>
          </a:pP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記載例：①取材者：○○新聞　○○○○　</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　　　　　　　 掲載日：○○○○年○月○日　朝刊（○○地方版）</a:t>
          </a:r>
        </a:p>
      </xdr:txBody>
    </xdr:sp>
    <xdr:clientData fLocksWithSheet="0" fPrintsWithSheet="0"/>
  </xdr:oneCellAnchor>
  <xdr:oneCellAnchor>
    <xdr:from>
      <xdr:col>8</xdr:col>
      <xdr:colOff>95250</xdr:colOff>
      <xdr:row>60</xdr:row>
      <xdr:rowOff>485776</xdr:rowOff>
    </xdr:from>
    <xdr:ext cx="4724399" cy="504824"/>
    <xdr:sp macro="" textlink="" fLocksText="0">
      <xdr:nvSpPr>
        <xdr:cNvPr id="5" name="四角形: 角を丸くする 4">
          <a:extLst>
            <a:ext uri="{FF2B5EF4-FFF2-40B4-BE49-F238E27FC236}">
              <a16:creationId xmlns:a16="http://schemas.microsoft.com/office/drawing/2014/main" id="{00000000-0008-0000-0400-000005000000}"/>
            </a:ext>
          </a:extLst>
        </xdr:cNvPr>
        <xdr:cNvSpPr/>
      </xdr:nvSpPr>
      <xdr:spPr>
        <a:xfrm>
          <a:off x="5581650" y="11039476"/>
          <a:ext cx="4724399" cy="504824"/>
        </a:xfrm>
        <a:prstGeom prst="roundRect">
          <a:avLst>
            <a:gd name="adj" fmla="val 97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rtl="0">
            <a:lnSpc>
              <a:spcPts val="1500"/>
            </a:lnSpc>
          </a:pP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ホームページ等で公開した場合は</a:t>
          </a:r>
          <a:r>
            <a:rPr lang="en-US" altLang="ja-JP" sz="1000" b="0" i="0" baseline="0">
              <a:solidFill>
                <a:schemeClr val="lt1"/>
              </a:solidFill>
              <a:effectLst/>
              <a:latin typeface="Meiryo UI" panose="020B0604030504040204" pitchFamily="50" charset="-128"/>
              <a:ea typeface="Meiryo UI" panose="020B0604030504040204" pitchFamily="50" charset="-128"/>
              <a:cs typeface="+mn-cs"/>
            </a:rPr>
            <a:t>URL</a:t>
          </a:r>
          <a:r>
            <a:rPr lang="ja-JP" altLang="en-US" sz="1000" b="0" i="0" baseline="0">
              <a:solidFill>
                <a:schemeClr val="lt1"/>
              </a:solidFill>
              <a:effectLst/>
              <a:latin typeface="Meiryo UI" panose="020B0604030504040204" pitchFamily="50" charset="-128"/>
              <a:ea typeface="Meiryo UI" panose="020B0604030504040204" pitchFamily="50" charset="-128"/>
              <a:cs typeface="+mn-cs"/>
            </a:rPr>
            <a:t>を貼り付けてください。</a:t>
          </a:r>
          <a:endParaRPr lang="en-US" altLang="ja-JP" sz="1000" b="0" i="0" baseline="0">
            <a:solidFill>
              <a:schemeClr val="lt1"/>
            </a:solidFill>
            <a:effectLst/>
            <a:latin typeface="Meiryo UI" panose="020B0604030504040204" pitchFamily="50" charset="-128"/>
            <a:ea typeface="Meiryo UI" panose="020B0604030504040204" pitchFamily="50" charset="-128"/>
            <a:cs typeface="+mn-cs"/>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40</xdr:row>
          <xdr:rowOff>0</xdr:rowOff>
        </xdr:from>
        <xdr:to>
          <xdr:col>3</xdr:col>
          <xdr:colOff>82550</xdr:colOff>
          <xdr:row>40</xdr:row>
          <xdr:rowOff>292100</xdr:rowOff>
        </xdr:to>
        <xdr:sp macro="" textlink="">
          <xdr:nvSpPr>
            <xdr:cNvPr id="10241" name="Option Button Q4-4"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0</xdr:rowOff>
        </xdr:from>
        <xdr:to>
          <xdr:col>3</xdr:col>
          <xdr:colOff>82550</xdr:colOff>
          <xdr:row>39</xdr:row>
          <xdr:rowOff>292100</xdr:rowOff>
        </xdr:to>
        <xdr:sp macro="" textlink="">
          <xdr:nvSpPr>
            <xdr:cNvPr id="10242" name="Option Button Q4-3"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0</xdr:rowOff>
        </xdr:from>
        <xdr:to>
          <xdr:col>3</xdr:col>
          <xdr:colOff>82550</xdr:colOff>
          <xdr:row>38</xdr:row>
          <xdr:rowOff>292100</xdr:rowOff>
        </xdr:to>
        <xdr:sp macro="" textlink="">
          <xdr:nvSpPr>
            <xdr:cNvPr id="10243" name="Option Button Q4-2"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0</xdr:rowOff>
        </xdr:from>
        <xdr:to>
          <xdr:col>3</xdr:col>
          <xdr:colOff>82550</xdr:colOff>
          <xdr:row>37</xdr:row>
          <xdr:rowOff>292100</xdr:rowOff>
        </xdr:to>
        <xdr:sp macro="" textlink="">
          <xdr:nvSpPr>
            <xdr:cNvPr id="10244" name="Option Button Q4-1"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37</xdr:row>
          <xdr:rowOff>0</xdr:rowOff>
        </xdr:from>
        <xdr:to>
          <xdr:col>5</xdr:col>
          <xdr:colOff>107950</xdr:colOff>
          <xdr:row>41</xdr:row>
          <xdr:rowOff>63500</xdr:rowOff>
        </xdr:to>
        <xdr:sp macro="" textlink="">
          <xdr:nvSpPr>
            <xdr:cNvPr id="10245" name="Group Box Q4"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34</xdr:row>
          <xdr:rowOff>38100</xdr:rowOff>
        </xdr:from>
        <xdr:to>
          <xdr:col>2</xdr:col>
          <xdr:colOff>387350</xdr:colOff>
          <xdr:row>34</xdr:row>
          <xdr:rowOff>292100</xdr:rowOff>
        </xdr:to>
        <xdr:sp macro="" textlink="">
          <xdr:nvSpPr>
            <xdr:cNvPr id="10246" name="Option Button Q3-4"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33</xdr:row>
          <xdr:rowOff>38100</xdr:rowOff>
        </xdr:from>
        <xdr:to>
          <xdr:col>2</xdr:col>
          <xdr:colOff>387350</xdr:colOff>
          <xdr:row>33</xdr:row>
          <xdr:rowOff>292100</xdr:rowOff>
        </xdr:to>
        <xdr:sp macro="" textlink="">
          <xdr:nvSpPr>
            <xdr:cNvPr id="10247" name="Option Button Q3-3"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32</xdr:row>
          <xdr:rowOff>38100</xdr:rowOff>
        </xdr:from>
        <xdr:to>
          <xdr:col>2</xdr:col>
          <xdr:colOff>387350</xdr:colOff>
          <xdr:row>32</xdr:row>
          <xdr:rowOff>292100</xdr:rowOff>
        </xdr:to>
        <xdr:sp macro="" textlink="">
          <xdr:nvSpPr>
            <xdr:cNvPr id="10248" name="Option Button Q3-2"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31</xdr:row>
          <xdr:rowOff>38100</xdr:rowOff>
        </xdr:from>
        <xdr:to>
          <xdr:col>2</xdr:col>
          <xdr:colOff>387350</xdr:colOff>
          <xdr:row>31</xdr:row>
          <xdr:rowOff>292100</xdr:rowOff>
        </xdr:to>
        <xdr:sp macro="" textlink="">
          <xdr:nvSpPr>
            <xdr:cNvPr id="10249" name="Option Button Q3-1"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6350</xdr:rowOff>
        </xdr:from>
        <xdr:to>
          <xdr:col>5</xdr:col>
          <xdr:colOff>76200</xdr:colOff>
          <xdr:row>35</xdr:row>
          <xdr:rowOff>76200</xdr:rowOff>
        </xdr:to>
        <xdr:sp macro="" textlink="">
          <xdr:nvSpPr>
            <xdr:cNvPr id="10250" name="Group Box Q3"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6350</xdr:rowOff>
        </xdr:from>
        <xdr:to>
          <xdr:col>3</xdr:col>
          <xdr:colOff>82550</xdr:colOff>
          <xdr:row>28</xdr:row>
          <xdr:rowOff>298450</xdr:rowOff>
        </xdr:to>
        <xdr:sp macro="" textlink="">
          <xdr:nvSpPr>
            <xdr:cNvPr id="10251" name="Check Box Q2-7"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6350</xdr:rowOff>
        </xdr:from>
        <xdr:to>
          <xdr:col>3</xdr:col>
          <xdr:colOff>82550</xdr:colOff>
          <xdr:row>26</xdr:row>
          <xdr:rowOff>298450</xdr:rowOff>
        </xdr:to>
        <xdr:sp macro="" textlink="">
          <xdr:nvSpPr>
            <xdr:cNvPr id="10252" name="Check Box Q2-6"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6350</xdr:rowOff>
        </xdr:from>
        <xdr:to>
          <xdr:col>3</xdr:col>
          <xdr:colOff>82550</xdr:colOff>
          <xdr:row>25</xdr:row>
          <xdr:rowOff>298450</xdr:rowOff>
        </xdr:to>
        <xdr:sp macro="" textlink="">
          <xdr:nvSpPr>
            <xdr:cNvPr id="10253" name="Check Box Q2-5"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6350</xdr:rowOff>
        </xdr:from>
        <xdr:to>
          <xdr:col>3</xdr:col>
          <xdr:colOff>82550</xdr:colOff>
          <xdr:row>23</xdr:row>
          <xdr:rowOff>298450</xdr:rowOff>
        </xdr:to>
        <xdr:sp macro="" textlink="">
          <xdr:nvSpPr>
            <xdr:cNvPr id="10254" name="Check Box Q2-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6350</xdr:rowOff>
        </xdr:from>
        <xdr:to>
          <xdr:col>3</xdr:col>
          <xdr:colOff>82550</xdr:colOff>
          <xdr:row>22</xdr:row>
          <xdr:rowOff>298450</xdr:rowOff>
        </xdr:to>
        <xdr:sp macro="" textlink="">
          <xdr:nvSpPr>
            <xdr:cNvPr id="10255" name="Check Box Q2-3"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6350</xdr:rowOff>
        </xdr:from>
        <xdr:to>
          <xdr:col>3</xdr:col>
          <xdr:colOff>82550</xdr:colOff>
          <xdr:row>21</xdr:row>
          <xdr:rowOff>298450</xdr:rowOff>
        </xdr:to>
        <xdr:sp macro="" textlink="">
          <xdr:nvSpPr>
            <xdr:cNvPr id="10256" name="Check Box Q2-2"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6350</xdr:rowOff>
        </xdr:from>
        <xdr:to>
          <xdr:col>3</xdr:col>
          <xdr:colOff>82550</xdr:colOff>
          <xdr:row>19</xdr:row>
          <xdr:rowOff>298450</xdr:rowOff>
        </xdr:to>
        <xdr:sp macro="" textlink="">
          <xdr:nvSpPr>
            <xdr:cNvPr id="10257" name="Check Box Q2-1"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15</xdr:row>
          <xdr:rowOff>25400</xdr:rowOff>
        </xdr:from>
        <xdr:to>
          <xdr:col>2</xdr:col>
          <xdr:colOff>412750</xdr:colOff>
          <xdr:row>15</xdr:row>
          <xdr:rowOff>266700</xdr:rowOff>
        </xdr:to>
        <xdr:sp macro="" textlink="">
          <xdr:nvSpPr>
            <xdr:cNvPr id="10258" name="Option Button Q1-4"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14</xdr:row>
          <xdr:rowOff>31750</xdr:rowOff>
        </xdr:from>
        <xdr:to>
          <xdr:col>2</xdr:col>
          <xdr:colOff>412750</xdr:colOff>
          <xdr:row>14</xdr:row>
          <xdr:rowOff>273050</xdr:rowOff>
        </xdr:to>
        <xdr:sp macro="" textlink="">
          <xdr:nvSpPr>
            <xdr:cNvPr id="10259" name="Option Button Q1-3"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13</xdr:row>
          <xdr:rowOff>31750</xdr:rowOff>
        </xdr:from>
        <xdr:to>
          <xdr:col>2</xdr:col>
          <xdr:colOff>412750</xdr:colOff>
          <xdr:row>13</xdr:row>
          <xdr:rowOff>292100</xdr:rowOff>
        </xdr:to>
        <xdr:sp macro="" textlink="">
          <xdr:nvSpPr>
            <xdr:cNvPr id="10260" name="Option Button Q1-2"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12</xdr:row>
          <xdr:rowOff>38100</xdr:rowOff>
        </xdr:from>
        <xdr:to>
          <xdr:col>2</xdr:col>
          <xdr:colOff>412750</xdr:colOff>
          <xdr:row>12</xdr:row>
          <xdr:rowOff>292100</xdr:rowOff>
        </xdr:to>
        <xdr:sp macro="" textlink="">
          <xdr:nvSpPr>
            <xdr:cNvPr id="10261" name="Option Button Q1-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254000</xdr:rowOff>
        </xdr:from>
        <xdr:to>
          <xdr:col>4</xdr:col>
          <xdr:colOff>685800</xdr:colOff>
          <xdr:row>16</xdr:row>
          <xdr:rowOff>82550</xdr:rowOff>
        </xdr:to>
        <xdr:sp macro="" textlink="">
          <xdr:nvSpPr>
            <xdr:cNvPr id="10262" name="Group Box Q1"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Q1</a:t>
              </a:r>
            </a:p>
          </xdr:txBody>
        </xdr:sp>
        <xdr:clientData/>
      </xdr:twoCellAnchor>
    </mc:Choice>
    <mc:Fallback/>
  </mc:AlternateContent>
  <xdr:twoCellAnchor>
    <xdr:from>
      <xdr:col>8</xdr:col>
      <xdr:colOff>114301</xdr:colOff>
      <xdr:row>0</xdr:row>
      <xdr:rowOff>180975</xdr:rowOff>
    </xdr:from>
    <xdr:to>
      <xdr:col>11</xdr:col>
      <xdr:colOff>123825</xdr:colOff>
      <xdr:row>3</xdr:row>
      <xdr:rowOff>142875</xdr:rowOff>
    </xdr:to>
    <xdr:sp macro="" textlink="">
      <xdr:nvSpPr>
        <xdr:cNvPr id="24" name="注意事項１">
          <a:extLst>
            <a:ext uri="{FF2B5EF4-FFF2-40B4-BE49-F238E27FC236}">
              <a16:creationId xmlns:a16="http://schemas.microsoft.com/office/drawing/2014/main" id="{00000000-0008-0000-0500-000018000000}"/>
            </a:ext>
          </a:extLst>
        </xdr:cNvPr>
        <xdr:cNvSpPr/>
      </xdr:nvSpPr>
      <xdr:spPr>
        <a:xfrm>
          <a:off x="5600701" y="180975"/>
          <a:ext cx="2066924"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1374-9F13-4590-82AA-00E1F003CC6B}">
  <sheetPr>
    <tabColor rgb="FFFFC000"/>
    <pageSetUpPr fitToPage="1"/>
  </sheetPr>
  <dimension ref="A1:G39"/>
  <sheetViews>
    <sheetView showGridLines="0" tabSelected="1" zoomScaleNormal="100" workbookViewId="0"/>
  </sheetViews>
  <sheetFormatPr defaultRowHeight="13.5"/>
  <cols>
    <col min="1" max="1" width="21.1640625" customWidth="1"/>
    <col min="2" max="2" width="11.75" customWidth="1"/>
    <col min="3" max="3" width="8.1640625" customWidth="1"/>
    <col min="4" max="5" width="8.75" customWidth="1"/>
    <col min="6" max="6" width="15.4140625" customWidth="1"/>
    <col min="7" max="7" width="18.83203125" customWidth="1"/>
    <col min="8" max="8" width="47.6640625" customWidth="1"/>
  </cols>
  <sheetData>
    <row r="1" spans="1:7" ht="15" customHeight="1">
      <c r="A1" s="1"/>
      <c r="G1" s="2"/>
    </row>
    <row r="2" spans="1:7" ht="14.25" customHeight="1">
      <c r="A2" t="s">
        <v>146</v>
      </c>
      <c r="G2" s="3" t="s">
        <v>110</v>
      </c>
    </row>
    <row r="3" spans="1:7" ht="28.5" customHeight="1" thickBot="1">
      <c r="A3" s="226" t="s">
        <v>153</v>
      </c>
      <c r="B3" s="226"/>
      <c r="C3" s="226"/>
      <c r="D3" s="226"/>
      <c r="E3" s="226"/>
      <c r="F3" s="226"/>
      <c r="G3" s="226"/>
    </row>
    <row r="4" spans="1:7" ht="18" customHeight="1" thickTop="1">
      <c r="A4" s="234" t="s">
        <v>27</v>
      </c>
      <c r="B4" s="235"/>
      <c r="C4" s="235"/>
      <c r="D4" s="235"/>
      <c r="E4" s="235"/>
      <c r="F4" s="235"/>
      <c r="G4" s="236"/>
    </row>
    <row r="5" spans="1:7" ht="33" customHeight="1">
      <c r="A5" s="227" t="s">
        <v>28</v>
      </c>
      <c r="B5" s="228"/>
      <c r="C5" s="229"/>
      <c r="D5" s="230"/>
      <c r="E5" s="230"/>
      <c r="F5" s="230"/>
      <c r="G5" s="231"/>
    </row>
    <row r="6" spans="1:7" ht="33" customHeight="1">
      <c r="A6" s="243" t="s">
        <v>100</v>
      </c>
      <c r="B6" s="244"/>
      <c r="C6" s="245"/>
      <c r="D6" s="246"/>
      <c r="E6" s="246"/>
      <c r="F6" s="246"/>
      <c r="G6" s="247"/>
    </row>
    <row r="7" spans="1:7" ht="33" customHeight="1">
      <c r="A7" s="243" t="s">
        <v>101</v>
      </c>
      <c r="B7" s="244"/>
      <c r="C7" s="248"/>
      <c r="D7" s="249"/>
      <c r="E7" s="249"/>
      <c r="F7" s="249"/>
      <c r="G7" s="250"/>
    </row>
    <row r="8" spans="1:7" ht="33" customHeight="1">
      <c r="A8" s="251" t="s">
        <v>147</v>
      </c>
      <c r="B8" s="252"/>
      <c r="C8" s="232"/>
      <c r="D8" s="233"/>
      <c r="E8" s="122"/>
      <c r="F8" s="123"/>
      <c r="G8" s="124"/>
    </row>
    <row r="9" spans="1:7" ht="33" customHeight="1">
      <c r="A9" s="200" t="s">
        <v>148</v>
      </c>
      <c r="B9" s="201"/>
      <c r="C9" s="202"/>
      <c r="D9" s="203"/>
      <c r="E9" s="125"/>
      <c r="F9" s="126"/>
      <c r="G9" s="127"/>
    </row>
    <row r="10" spans="1:7" ht="30" customHeight="1">
      <c r="A10" s="12" t="s">
        <v>102</v>
      </c>
      <c r="B10" s="4"/>
      <c r="C10" s="4"/>
      <c r="D10" s="4"/>
      <c r="E10" s="4"/>
      <c r="F10" s="4"/>
      <c r="G10" s="13"/>
    </row>
    <row r="11" spans="1:7" ht="30" customHeight="1">
      <c r="A11" s="224" t="s">
        <v>111</v>
      </c>
      <c r="B11" s="225"/>
      <c r="C11" s="237"/>
      <c r="D11" s="238"/>
      <c r="E11" s="238"/>
      <c r="F11" s="238"/>
      <c r="G11" s="239"/>
    </row>
    <row r="12" spans="1:7" ht="30" customHeight="1">
      <c r="A12" s="253" t="s">
        <v>112</v>
      </c>
      <c r="B12" s="254"/>
      <c r="C12" s="240"/>
      <c r="D12" s="241"/>
      <c r="E12" s="241"/>
      <c r="F12" s="241"/>
      <c r="G12" s="242"/>
    </row>
    <row r="13" spans="1:7" ht="16.5" customHeight="1">
      <c r="A13" s="255" t="s">
        <v>149</v>
      </c>
      <c r="B13" s="5" t="s">
        <v>113</v>
      </c>
      <c r="C13" s="207"/>
      <c r="D13" s="208"/>
      <c r="E13" s="208"/>
      <c r="F13" s="208"/>
      <c r="G13" s="209"/>
    </row>
    <row r="14" spans="1:7" ht="16.5" customHeight="1">
      <c r="A14" s="256"/>
      <c r="B14" s="6" t="s">
        <v>29</v>
      </c>
      <c r="C14" s="204"/>
      <c r="D14" s="205"/>
      <c r="E14" s="205"/>
      <c r="F14" s="205"/>
      <c r="G14" s="206"/>
    </row>
    <row r="15" spans="1:7" ht="16.5" customHeight="1">
      <c r="A15" s="256"/>
      <c r="B15" s="6" t="s">
        <v>30</v>
      </c>
      <c r="C15" s="204"/>
      <c r="D15" s="205"/>
      <c r="E15" s="205"/>
      <c r="F15" s="205"/>
      <c r="G15" s="206"/>
    </row>
    <row r="16" spans="1:7" ht="16.5" customHeight="1">
      <c r="A16" s="256"/>
      <c r="B16" s="6" t="s">
        <v>31</v>
      </c>
      <c r="C16" s="216"/>
      <c r="D16" s="217"/>
      <c r="E16" s="217"/>
      <c r="F16" s="217"/>
      <c r="G16" s="218"/>
    </row>
    <row r="17" spans="1:7" ht="16.5" customHeight="1">
      <c r="A17" s="256"/>
      <c r="B17" s="6" t="s">
        <v>32</v>
      </c>
      <c r="C17" s="7"/>
      <c r="D17" s="222"/>
      <c r="E17" s="222"/>
      <c r="F17" s="222"/>
      <c r="G17" s="223"/>
    </row>
    <row r="18" spans="1:7" ht="16.5" customHeight="1">
      <c r="A18" s="256"/>
      <c r="B18" s="6" t="s">
        <v>33</v>
      </c>
      <c r="C18" s="216"/>
      <c r="D18" s="217"/>
      <c r="E18" s="217"/>
      <c r="F18" s="217"/>
      <c r="G18" s="218"/>
    </row>
    <row r="19" spans="1:7" ht="16.5" customHeight="1">
      <c r="A19" s="257"/>
      <c r="B19" s="8" t="s">
        <v>103</v>
      </c>
      <c r="C19" s="210"/>
      <c r="D19" s="211"/>
      <c r="E19" s="211"/>
      <c r="F19" s="211"/>
      <c r="G19" s="212"/>
    </row>
    <row r="20" spans="1:7" ht="16.5" customHeight="1">
      <c r="A20" s="219" t="s">
        <v>150</v>
      </c>
      <c r="B20" s="9" t="s">
        <v>113</v>
      </c>
      <c r="C20" s="213"/>
      <c r="D20" s="214"/>
      <c r="E20" s="214"/>
      <c r="F20" s="214"/>
      <c r="G20" s="215"/>
    </row>
    <row r="21" spans="1:7" ht="16.5" customHeight="1">
      <c r="A21" s="220"/>
      <c r="B21" s="6" t="s">
        <v>29</v>
      </c>
      <c r="C21" s="204"/>
      <c r="D21" s="205"/>
      <c r="E21" s="205"/>
      <c r="F21" s="205"/>
      <c r="G21" s="206"/>
    </row>
    <row r="22" spans="1:7" ht="16.5" customHeight="1">
      <c r="A22" s="220"/>
      <c r="B22" s="6" t="s">
        <v>30</v>
      </c>
      <c r="C22" s="204"/>
      <c r="D22" s="205"/>
      <c r="E22" s="205"/>
      <c r="F22" s="205"/>
      <c r="G22" s="206"/>
    </row>
    <row r="23" spans="1:7" ht="16.5" customHeight="1">
      <c r="A23" s="220"/>
      <c r="B23" s="6" t="s">
        <v>31</v>
      </c>
      <c r="C23" s="216"/>
      <c r="D23" s="217"/>
      <c r="E23" s="217"/>
      <c r="F23" s="217"/>
      <c r="G23" s="218"/>
    </row>
    <row r="24" spans="1:7" ht="16.5" customHeight="1">
      <c r="A24" s="220"/>
      <c r="B24" s="6" t="s">
        <v>32</v>
      </c>
      <c r="C24" s="7"/>
      <c r="D24" s="259"/>
      <c r="E24" s="260"/>
      <c r="F24" s="260"/>
      <c r="G24" s="261"/>
    </row>
    <row r="25" spans="1:7" ht="16.5" customHeight="1">
      <c r="A25" s="220"/>
      <c r="B25" s="6" t="s">
        <v>33</v>
      </c>
      <c r="C25" s="216"/>
      <c r="D25" s="217"/>
      <c r="E25" s="217"/>
      <c r="F25" s="217"/>
      <c r="G25" s="218"/>
    </row>
    <row r="26" spans="1:7" ht="16.5" customHeight="1">
      <c r="A26" s="258"/>
      <c r="B26" s="10" t="s">
        <v>103</v>
      </c>
      <c r="C26" s="210"/>
      <c r="D26" s="211"/>
      <c r="E26" s="211"/>
      <c r="F26" s="211"/>
      <c r="G26" s="212"/>
    </row>
    <row r="27" spans="1:7" ht="16.5" customHeight="1">
      <c r="A27" s="219" t="s">
        <v>151</v>
      </c>
      <c r="B27" s="5" t="s">
        <v>113</v>
      </c>
      <c r="C27" s="207"/>
      <c r="D27" s="208"/>
      <c r="E27" s="208"/>
      <c r="F27" s="208"/>
      <c r="G27" s="209"/>
    </row>
    <row r="28" spans="1:7" ht="16.5" customHeight="1">
      <c r="A28" s="220"/>
      <c r="B28" s="6" t="s">
        <v>29</v>
      </c>
      <c r="C28" s="204"/>
      <c r="D28" s="205"/>
      <c r="E28" s="205"/>
      <c r="F28" s="205"/>
      <c r="G28" s="206"/>
    </row>
    <row r="29" spans="1:7" ht="16.5" customHeight="1">
      <c r="A29" s="220"/>
      <c r="B29" s="6" t="s">
        <v>30</v>
      </c>
      <c r="C29" s="204"/>
      <c r="D29" s="205"/>
      <c r="E29" s="205"/>
      <c r="F29" s="205"/>
      <c r="G29" s="206"/>
    </row>
    <row r="30" spans="1:7" ht="16.5" customHeight="1">
      <c r="A30" s="220"/>
      <c r="B30" s="6" t="s">
        <v>31</v>
      </c>
      <c r="C30" s="216"/>
      <c r="D30" s="217"/>
      <c r="E30" s="217"/>
      <c r="F30" s="217"/>
      <c r="G30" s="218"/>
    </row>
    <row r="31" spans="1:7" ht="16.5" customHeight="1">
      <c r="A31" s="220"/>
      <c r="B31" s="6" t="s">
        <v>32</v>
      </c>
      <c r="C31" s="7"/>
      <c r="D31" s="221"/>
      <c r="E31" s="222"/>
      <c r="F31" s="222"/>
      <c r="G31" s="223"/>
    </row>
    <row r="32" spans="1:7" ht="16.5" customHeight="1">
      <c r="A32" s="220"/>
      <c r="B32" s="6" t="s">
        <v>33</v>
      </c>
      <c r="C32" s="216"/>
      <c r="D32" s="217"/>
      <c r="E32" s="217"/>
      <c r="F32" s="217"/>
      <c r="G32" s="218"/>
    </row>
    <row r="33" spans="1:7" ht="16.5" customHeight="1" thickBot="1">
      <c r="A33" s="220"/>
      <c r="B33" s="8" t="s">
        <v>103</v>
      </c>
      <c r="C33" s="210"/>
      <c r="D33" s="211"/>
      <c r="E33" s="211"/>
      <c r="F33" s="211"/>
      <c r="G33" s="212"/>
    </row>
    <row r="34" spans="1:7" ht="16.5" customHeight="1" thickTop="1">
      <c r="A34" s="265" t="s">
        <v>104</v>
      </c>
      <c r="B34" s="11" t="s">
        <v>105</v>
      </c>
      <c r="C34" s="267"/>
      <c r="D34" s="268"/>
      <c r="E34" s="268"/>
      <c r="F34" s="268"/>
      <c r="G34" s="269"/>
    </row>
    <row r="35" spans="1:7" ht="16.5" customHeight="1">
      <c r="A35" s="266"/>
      <c r="B35" s="10" t="s">
        <v>34</v>
      </c>
      <c r="C35" s="270"/>
      <c r="D35" s="271"/>
      <c r="E35" s="271"/>
      <c r="F35" s="272"/>
      <c r="G35" s="273"/>
    </row>
    <row r="36" spans="1:7" ht="16.5" customHeight="1">
      <c r="A36" s="255" t="s">
        <v>152</v>
      </c>
      <c r="B36" s="5" t="s">
        <v>114</v>
      </c>
      <c r="C36" s="207"/>
      <c r="D36" s="208"/>
      <c r="E36" s="208"/>
      <c r="F36" s="208"/>
      <c r="G36" s="209"/>
    </row>
    <row r="37" spans="1:7" ht="16.5" customHeight="1">
      <c r="A37" s="256"/>
      <c r="B37" s="6" t="s">
        <v>30</v>
      </c>
      <c r="C37" s="204"/>
      <c r="D37" s="205"/>
      <c r="E37" s="205"/>
      <c r="F37" s="205"/>
      <c r="G37" s="206"/>
    </row>
    <row r="38" spans="1:7" ht="14" thickBot="1">
      <c r="A38" s="262"/>
      <c r="B38" s="14" t="s">
        <v>32</v>
      </c>
      <c r="C38" s="15"/>
      <c r="D38" s="263"/>
      <c r="E38" s="263"/>
      <c r="F38" s="263"/>
      <c r="G38" s="264"/>
    </row>
    <row r="39" spans="1:7" ht="14" thickTop="1"/>
  </sheetData>
  <mergeCells count="48">
    <mergeCell ref="A36:A38"/>
    <mergeCell ref="C37:G37"/>
    <mergeCell ref="D38:G38"/>
    <mergeCell ref="C18:G18"/>
    <mergeCell ref="C19:G19"/>
    <mergeCell ref="C21:G21"/>
    <mergeCell ref="C22:G22"/>
    <mergeCell ref="A34:A35"/>
    <mergeCell ref="C34:G34"/>
    <mergeCell ref="C35:E35"/>
    <mergeCell ref="F35:G35"/>
    <mergeCell ref="C11:G11"/>
    <mergeCell ref="C12:G12"/>
    <mergeCell ref="C13:G13"/>
    <mergeCell ref="C27:G27"/>
    <mergeCell ref="A6:B6"/>
    <mergeCell ref="C6:G6"/>
    <mergeCell ref="A7:B7"/>
    <mergeCell ref="C7:G7"/>
    <mergeCell ref="A8:B8"/>
    <mergeCell ref="A12:B12"/>
    <mergeCell ref="A13:A19"/>
    <mergeCell ref="C16:G16"/>
    <mergeCell ref="D17:G17"/>
    <mergeCell ref="A20:A26"/>
    <mergeCell ref="C23:G23"/>
    <mergeCell ref="D24:G24"/>
    <mergeCell ref="A3:G3"/>
    <mergeCell ref="A5:B5"/>
    <mergeCell ref="C5:G5"/>
    <mergeCell ref="C8:D8"/>
    <mergeCell ref="A4:G4"/>
    <mergeCell ref="A9:B9"/>
    <mergeCell ref="C9:D9"/>
    <mergeCell ref="C14:G14"/>
    <mergeCell ref="C15:G15"/>
    <mergeCell ref="C36:G36"/>
    <mergeCell ref="C33:G33"/>
    <mergeCell ref="C20:G20"/>
    <mergeCell ref="C25:G25"/>
    <mergeCell ref="C26:G26"/>
    <mergeCell ref="C28:G28"/>
    <mergeCell ref="C29:G29"/>
    <mergeCell ref="C32:G32"/>
    <mergeCell ref="A27:A33"/>
    <mergeCell ref="C30:G30"/>
    <mergeCell ref="D31:G31"/>
    <mergeCell ref="A11:B11"/>
  </mergeCells>
  <phoneticPr fontId="4"/>
  <dataValidations count="7">
    <dataValidation imeMode="off" allowBlank="1" showInputMessage="1" showErrorMessage="1" sqref="C12:G12 C18:G19 C32:G33 C25:G26" xr:uid="{2995EA5D-727D-4A9B-A21C-5D81C5077291}"/>
    <dataValidation type="textLength" imeMode="disabled" operator="equal" allowBlank="1" showInputMessage="1" showErrorMessage="1" sqref="C5:G5" xr:uid="{B7A9695B-D0A0-4137-A2B3-F0E6E09E71C2}">
      <formula1>13</formula1>
    </dataValidation>
    <dataValidation type="list" allowBlank="1" showInputMessage="1" showErrorMessage="1" sqref="C17 C24 C31 C38" xr:uid="{B19F61D1-B204-45DA-9C15-727518E7A9CC}">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C8:D9 F8:F9" xr:uid="{B0B0444E-FB9A-49A8-8CE1-754571DB437D}">
      <formula1>44287</formula1>
      <formula2>44635</formula2>
    </dataValidation>
    <dataValidation imeMode="disabled" allowBlank="1" showInputMessage="1" showErrorMessage="1" sqref="C30:G30 C23:G23 C16:G16" xr:uid="{4A5E0ECD-CE06-4898-93B4-92052754C29A}"/>
    <dataValidation type="textLength" errorStyle="warning" imeMode="disabled" operator="equal" allowBlank="1" showInputMessage="1" showErrorMessage="1" errorTitle="桁数があっていません。" error="再度入力してください。" sqref="C35:E35" xr:uid="{5B6407A3-3F6A-415B-B077-FFC0703987F4}">
      <formula1>13</formula1>
    </dataValidation>
    <dataValidation type="list" allowBlank="1" showInputMessage="1" showErrorMessage="1" sqref="G9" xr:uid="{5429DC34-B61B-43B4-B7E0-BAEC7115C4AF}">
      <formula1>"※選択してください,オンライン交流実施なし,オンライン交流実施"</formula1>
    </dataValidation>
  </dataValidation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6452-E8D5-4B88-BC1F-E5A9F9F8E83F}">
  <sheetPr>
    <pageSetUpPr fitToPage="1"/>
  </sheetPr>
  <dimension ref="A1:Q29"/>
  <sheetViews>
    <sheetView showGridLines="0" zoomScaleNormal="100" zoomScaleSheetLayoutView="100" workbookViewId="0"/>
  </sheetViews>
  <sheetFormatPr defaultColWidth="9" defaultRowHeight="13.5"/>
  <cols>
    <col min="1" max="1" width="2" style="16" customWidth="1"/>
    <col min="2" max="2" width="13.1640625" style="16" customWidth="1"/>
    <col min="3" max="7" width="10.6640625" style="16" customWidth="1"/>
    <col min="8" max="8" width="4.6640625" style="16" customWidth="1"/>
    <col min="9" max="9" width="6.6640625" style="16" customWidth="1"/>
    <col min="10" max="10" width="5.4140625" style="16" customWidth="1"/>
    <col min="11" max="11" width="5.33203125" style="16" customWidth="1"/>
    <col min="12" max="12" width="10.6640625" style="16" customWidth="1"/>
    <col min="13" max="13" width="8.4140625" style="16" customWidth="1"/>
    <col min="14" max="14" width="2.1640625" style="16" customWidth="1"/>
    <col min="15" max="15" width="4.6640625" style="16" customWidth="1"/>
    <col min="16" max="16" width="33.6640625" style="16" customWidth="1"/>
    <col min="17" max="17" width="31.4140625" style="16" customWidth="1"/>
    <col min="18" max="16384" width="9" style="16"/>
  </cols>
  <sheetData>
    <row r="1" spans="1:17">
      <c r="A1" s="1"/>
      <c r="N1" s="17" t="s">
        <v>143</v>
      </c>
    </row>
    <row r="2" spans="1:17" ht="16.5" thickBot="1">
      <c r="B2" s="330" t="s">
        <v>144</v>
      </c>
      <c r="C2" s="330"/>
      <c r="D2" s="330"/>
    </row>
    <row r="3" spans="1:17" ht="24" customHeight="1">
      <c r="B3" s="18" t="s">
        <v>9</v>
      </c>
      <c r="C3" s="19"/>
      <c r="D3" s="19"/>
      <c r="E3" s="19"/>
      <c r="F3" s="19"/>
      <c r="G3" s="20"/>
      <c r="H3" s="20"/>
      <c r="I3" s="20"/>
      <c r="J3" s="20"/>
      <c r="K3" s="20"/>
      <c r="L3" s="20"/>
      <c r="M3" s="21"/>
      <c r="N3" s="22"/>
    </row>
    <row r="4" spans="1:17" ht="24" customHeight="1">
      <c r="B4" s="23"/>
      <c r="C4" s="24"/>
      <c r="D4" s="24"/>
      <c r="E4" s="24"/>
      <c r="F4" s="24"/>
      <c r="G4" s="25"/>
      <c r="H4" s="25"/>
      <c r="I4" s="25"/>
      <c r="J4" s="26"/>
      <c r="K4" s="26"/>
      <c r="L4" s="291" t="s">
        <v>115</v>
      </c>
      <c r="M4" s="292"/>
      <c r="N4" s="27"/>
    </row>
    <row r="5" spans="1:17" ht="28.5" customHeight="1">
      <c r="B5" s="279" t="s">
        <v>145</v>
      </c>
      <c r="C5" s="280"/>
      <c r="D5" s="280"/>
      <c r="E5" s="280"/>
      <c r="F5" s="24"/>
      <c r="N5" s="27"/>
    </row>
    <row r="6" spans="1:17" ht="36" customHeight="1">
      <c r="B6" s="279"/>
      <c r="C6" s="280"/>
      <c r="D6" s="280"/>
      <c r="E6" s="280"/>
      <c r="F6" s="25"/>
      <c r="G6" s="97" t="s">
        <v>253</v>
      </c>
      <c r="H6" s="276" t="str">
        <f>IF(参照シート!C38="","参照シートに情報を貼りつけてください",参照シート!C38&amp;参照シート!D38)</f>
        <v>参照シートに情報を貼りつけてください</v>
      </c>
      <c r="I6" s="276"/>
      <c r="J6" s="276"/>
      <c r="K6" s="276"/>
      <c r="L6" s="276"/>
      <c r="M6" s="276"/>
      <c r="N6" s="28"/>
    </row>
    <row r="7" spans="1:17" ht="36" customHeight="1">
      <c r="B7" s="279"/>
      <c r="C7" s="280"/>
      <c r="D7" s="280"/>
      <c r="E7" s="280"/>
      <c r="F7" s="25"/>
      <c r="G7" s="97" t="s">
        <v>129</v>
      </c>
      <c r="H7" s="276" t="str">
        <f>IF(参照シート!C34="","参照シートに情報を貼りつけてください",参照シート!C34)</f>
        <v>参照シートに情報を貼りつけてください</v>
      </c>
      <c r="I7" s="276"/>
      <c r="J7" s="276"/>
      <c r="K7" s="276"/>
      <c r="L7" s="276"/>
      <c r="M7" s="276"/>
      <c r="N7" s="28"/>
    </row>
    <row r="8" spans="1:17" ht="36" customHeight="1">
      <c r="B8" s="279"/>
      <c r="C8" s="280"/>
      <c r="D8" s="280"/>
      <c r="E8" s="280"/>
      <c r="F8" s="25"/>
      <c r="G8" s="97" t="s">
        <v>114</v>
      </c>
      <c r="H8" s="276" t="str">
        <f>IF(参照シート!C36="","参照シートに情報を貼りつけてください",参照シート!C36)</f>
        <v>参照シートに情報を貼りつけてください</v>
      </c>
      <c r="I8" s="276"/>
      <c r="J8" s="276"/>
      <c r="K8" s="276"/>
      <c r="L8" s="276"/>
      <c r="M8" s="276"/>
      <c r="N8" s="28"/>
    </row>
    <row r="9" spans="1:17" ht="36" customHeight="1">
      <c r="B9" s="279"/>
      <c r="C9" s="280"/>
      <c r="D9" s="280"/>
      <c r="E9" s="280"/>
      <c r="F9" s="25"/>
      <c r="G9" s="97" t="s">
        <v>106</v>
      </c>
      <c r="H9" s="355" t="str">
        <f>IF(参照シート!C37="","参照シートに情報を貼りつけてください",参照シート!C37)</f>
        <v>参照シートに情報を貼りつけてください</v>
      </c>
      <c r="I9" s="356"/>
      <c r="J9" s="356"/>
      <c r="K9" s="356"/>
      <c r="L9" s="356"/>
      <c r="M9" s="92" t="s">
        <v>139</v>
      </c>
      <c r="N9" s="28"/>
    </row>
    <row r="10" spans="1:17" ht="42" customHeight="1">
      <c r="B10" s="29"/>
      <c r="C10" s="30"/>
      <c r="D10" s="30"/>
      <c r="E10" s="30"/>
      <c r="F10" s="30"/>
      <c r="G10" s="30"/>
      <c r="I10" s="30"/>
      <c r="J10" s="30"/>
      <c r="K10" s="30"/>
      <c r="L10" s="30"/>
      <c r="M10" s="30"/>
      <c r="N10" s="28"/>
    </row>
    <row r="11" spans="1:17" ht="36" customHeight="1">
      <c r="B11" s="113" t="s">
        <v>107</v>
      </c>
      <c r="C11" s="374" t="str">
        <f>IF(参照シート!C5="","参照シートに情報を貼りつけてください",参照シート!C5)</f>
        <v>参照シートに情報を貼りつけてください</v>
      </c>
      <c r="D11" s="375"/>
      <c r="E11" s="375"/>
      <c r="F11" s="375"/>
      <c r="G11" s="376"/>
      <c r="H11" s="297" t="s">
        <v>24</v>
      </c>
      <c r="I11" s="298"/>
      <c r="J11" s="299"/>
      <c r="K11" s="341">
        <f>M22</f>
        <v>0</v>
      </c>
      <c r="L11" s="342"/>
      <c r="M11" s="342"/>
      <c r="N11" s="343"/>
    </row>
    <row r="12" spans="1:17" ht="12" customHeight="1">
      <c r="B12" s="284" t="s">
        <v>35</v>
      </c>
      <c r="C12" s="368" t="str">
        <f>IF(参照シート!C11="","参照シートに情報を貼りつけてください",参照シート!C11)</f>
        <v>参照シートに情報を貼りつけてください</v>
      </c>
      <c r="D12" s="369"/>
      <c r="E12" s="369"/>
      <c r="F12" s="369"/>
      <c r="G12" s="370"/>
      <c r="H12" s="300"/>
      <c r="I12" s="301"/>
      <c r="J12" s="302"/>
      <c r="K12" s="344"/>
      <c r="L12" s="345"/>
      <c r="M12" s="345"/>
      <c r="N12" s="346"/>
    </row>
    <row r="13" spans="1:17" ht="24" customHeight="1">
      <c r="B13" s="285"/>
      <c r="C13" s="371"/>
      <c r="D13" s="372"/>
      <c r="E13" s="372"/>
      <c r="F13" s="372"/>
      <c r="G13" s="373"/>
      <c r="H13" s="310"/>
      <c r="I13" s="308" t="s">
        <v>37</v>
      </c>
      <c r="J13" s="309"/>
      <c r="K13" s="347">
        <f>J22</f>
        <v>0</v>
      </c>
      <c r="L13" s="348"/>
      <c r="M13" s="348"/>
      <c r="N13" s="349"/>
    </row>
    <row r="14" spans="1:17" ht="24" customHeight="1">
      <c r="B14" s="286" t="s">
        <v>142</v>
      </c>
      <c r="C14" s="362" t="str">
        <f>TRIM(IF(参照シート!C13&amp;参照シート!C14&amp;参照シート!C15="","参照シートに情報を貼りつけてください",参照シート!C13&amp;"　"&amp;参照シート!C14&amp;"　"&amp;参照シート!C15))</f>
        <v>参照シートに情報を貼りつけてください</v>
      </c>
      <c r="D14" s="363"/>
      <c r="E14" s="363"/>
      <c r="F14" s="363"/>
      <c r="G14" s="364"/>
      <c r="H14" s="310"/>
      <c r="I14" s="306"/>
      <c r="J14" s="307"/>
      <c r="K14" s="350"/>
      <c r="L14" s="351"/>
      <c r="M14" s="351"/>
      <c r="N14" s="352"/>
    </row>
    <row r="15" spans="1:17" ht="48" customHeight="1">
      <c r="B15" s="287"/>
      <c r="C15" s="365"/>
      <c r="D15" s="366"/>
      <c r="E15" s="366"/>
      <c r="F15" s="366"/>
      <c r="G15" s="367"/>
      <c r="H15" s="311"/>
      <c r="I15" s="306" t="s">
        <v>38</v>
      </c>
      <c r="J15" s="307"/>
      <c r="K15" s="359">
        <f>L22</f>
        <v>0</v>
      </c>
      <c r="L15" s="360"/>
      <c r="M15" s="360"/>
      <c r="N15" s="361"/>
    </row>
    <row r="16" spans="1:17" ht="24" customHeight="1">
      <c r="B16" s="31"/>
      <c r="C16" s="32"/>
      <c r="D16" s="32"/>
      <c r="E16" s="32"/>
      <c r="F16" s="32"/>
      <c r="G16" s="32"/>
      <c r="H16" s="30"/>
      <c r="I16" s="30"/>
      <c r="J16" s="32"/>
      <c r="K16" s="32"/>
      <c r="L16" s="32"/>
      <c r="M16" s="32"/>
      <c r="N16" s="33"/>
      <c r="P16" s="322"/>
      <c r="Q16" s="322"/>
    </row>
    <row r="17" spans="2:17" ht="24" customHeight="1" thickBot="1">
      <c r="B17" s="34" t="s">
        <v>36</v>
      </c>
      <c r="C17" s="35"/>
      <c r="D17" s="35"/>
      <c r="E17" s="35"/>
      <c r="F17" s="35"/>
      <c r="G17" s="35"/>
      <c r="H17" s="35"/>
      <c r="I17" s="35"/>
      <c r="J17" s="35"/>
      <c r="K17" s="35"/>
      <c r="L17" s="35"/>
      <c r="M17" s="35"/>
      <c r="N17" s="36" t="s">
        <v>117</v>
      </c>
      <c r="P17" s="328"/>
      <c r="Q17" s="328"/>
    </row>
    <row r="18" spans="2:17" ht="21" customHeight="1">
      <c r="B18" s="37"/>
      <c r="C18" s="316" t="s">
        <v>131</v>
      </c>
      <c r="D18" s="317"/>
      <c r="E18" s="317"/>
      <c r="F18" s="317"/>
      <c r="G18" s="317"/>
      <c r="H18" s="317"/>
      <c r="I18" s="317"/>
      <c r="J18" s="318"/>
      <c r="K18" s="319"/>
      <c r="L18" s="56"/>
      <c r="M18" s="323" t="s">
        <v>0</v>
      </c>
      <c r="N18" s="319"/>
      <c r="P18" s="322"/>
      <c r="Q18" s="322"/>
    </row>
    <row r="19" spans="2:17" ht="21" customHeight="1">
      <c r="B19" s="38"/>
      <c r="C19" s="305" t="s">
        <v>1</v>
      </c>
      <c r="D19" s="357" t="s">
        <v>132</v>
      </c>
      <c r="E19" s="308"/>
      <c r="F19" s="308"/>
      <c r="G19" s="308"/>
      <c r="H19" s="308"/>
      <c r="I19" s="309"/>
      <c r="J19" s="312" t="s">
        <v>3</v>
      </c>
      <c r="K19" s="313"/>
      <c r="L19" s="57" t="s">
        <v>135</v>
      </c>
      <c r="M19" s="324"/>
      <c r="N19" s="325"/>
      <c r="P19" s="329"/>
      <c r="Q19" s="329"/>
    </row>
    <row r="20" spans="2:17" ht="21" customHeight="1">
      <c r="B20" s="38"/>
      <c r="C20" s="305"/>
      <c r="D20" s="303" t="s">
        <v>4</v>
      </c>
      <c r="E20" s="58" t="s">
        <v>123</v>
      </c>
      <c r="F20" s="303" t="s">
        <v>5</v>
      </c>
      <c r="G20" s="105" t="s">
        <v>122</v>
      </c>
      <c r="H20" s="312" t="s">
        <v>6</v>
      </c>
      <c r="I20" s="358"/>
      <c r="J20" s="312"/>
      <c r="K20" s="313"/>
      <c r="L20" s="59" t="s">
        <v>136</v>
      </c>
      <c r="M20" s="324"/>
      <c r="N20" s="325"/>
      <c r="P20" s="328"/>
      <c r="Q20" s="328"/>
    </row>
    <row r="21" spans="2:17" ht="21" customHeight="1">
      <c r="B21" s="38"/>
      <c r="C21" s="285"/>
      <c r="D21" s="304"/>
      <c r="E21" s="60" t="s">
        <v>133</v>
      </c>
      <c r="F21" s="304"/>
      <c r="G21" s="98" t="s">
        <v>134</v>
      </c>
      <c r="H21" s="314"/>
      <c r="I21" s="307"/>
      <c r="J21" s="314"/>
      <c r="K21" s="315"/>
      <c r="L21" s="61"/>
      <c r="M21" s="326"/>
      <c r="N21" s="327"/>
      <c r="P21" s="93"/>
      <c r="Q21" s="94"/>
    </row>
    <row r="22" spans="2:17" ht="66" customHeight="1">
      <c r="B22" s="39" t="s">
        <v>25</v>
      </c>
      <c r="C22" s="40">
        <f>'【8-1】経理様式2(渡航費)'!L31</f>
        <v>0</v>
      </c>
      <c r="D22" s="55">
        <f>'【8-1】経理様式2(渡航費以外)'!K65</f>
        <v>0</v>
      </c>
      <c r="E22" s="55">
        <f>'【8-1】経理様式2(渡航費以外)'!L65</f>
        <v>0</v>
      </c>
      <c r="F22" s="55">
        <f>'【8-1】経理様式2(渡航費以外)'!M65</f>
        <v>0</v>
      </c>
      <c r="G22" s="106">
        <f>'【8-1】経理様式2(渡航費以外)'!N65</f>
        <v>0</v>
      </c>
      <c r="H22" s="294">
        <f>SUM(D22:G22)</f>
        <v>0</v>
      </c>
      <c r="I22" s="334"/>
      <c r="J22" s="294">
        <f>SUM(C22,H22)</f>
        <v>0</v>
      </c>
      <c r="K22" s="295"/>
      <c r="L22" s="116"/>
      <c r="M22" s="333">
        <f>SUM(J22,L22)</f>
        <v>0</v>
      </c>
      <c r="N22" s="295"/>
      <c r="O22" s="41"/>
      <c r="P22" s="96"/>
      <c r="Q22" s="115" t="str">
        <f>IF(J22&gt;J23,"直接経費の計上が上限を超えています。",IF(H23=0,"予算額、決算金額入力後本案件の計上限度額が表示されます","本案件の計上限度額：　"&amp;TEXT(ROUNDDOWN(J22/J23*L23,0),"#,###円")))</f>
        <v>予算額、決算金額入力後本案件の計上限度額が表示されます</v>
      </c>
    </row>
    <row r="23" spans="2:17" ht="66" customHeight="1" thickBot="1">
      <c r="B23" s="42" t="s">
        <v>26</v>
      </c>
      <c r="C23" s="118"/>
      <c r="D23" s="119"/>
      <c r="E23" s="119"/>
      <c r="F23" s="119"/>
      <c r="G23" s="120"/>
      <c r="H23" s="293">
        <f>SUM(D23:G23)</f>
        <v>0</v>
      </c>
      <c r="I23" s="296"/>
      <c r="J23" s="293">
        <f>SUM(C23:G23)</f>
        <v>0</v>
      </c>
      <c r="K23" s="283"/>
      <c r="L23" s="117"/>
      <c r="M23" s="282">
        <f>SUM(J23,L23)</f>
        <v>0</v>
      </c>
      <c r="N23" s="283"/>
      <c r="O23" s="41"/>
      <c r="Q23" s="114"/>
    </row>
    <row r="24" spans="2:17" ht="24" customHeight="1">
      <c r="B24" s="43"/>
      <c r="C24" s="44"/>
      <c r="D24" s="44"/>
      <c r="E24" s="44"/>
      <c r="F24" s="44"/>
      <c r="G24" s="44"/>
      <c r="H24" s="44"/>
      <c r="I24" s="44"/>
      <c r="J24" s="44"/>
      <c r="K24" s="44"/>
      <c r="L24" s="45"/>
      <c r="M24" s="44"/>
      <c r="N24" s="46"/>
    </row>
    <row r="25" spans="2:17" ht="24" customHeight="1" thickBot="1">
      <c r="B25" s="47" t="s">
        <v>138</v>
      </c>
      <c r="C25" s="48"/>
      <c r="D25" s="48"/>
      <c r="E25" s="48"/>
      <c r="F25" s="48"/>
      <c r="G25" s="48"/>
      <c r="H25" s="48"/>
      <c r="I25" s="48"/>
      <c r="J25" s="48"/>
      <c r="K25" s="48"/>
      <c r="L25" s="48"/>
      <c r="M25" s="49"/>
      <c r="N25" s="50"/>
    </row>
    <row r="26" spans="2:17" ht="45" customHeight="1">
      <c r="B26" s="274" t="s">
        <v>137</v>
      </c>
      <c r="C26" s="281" t="s">
        <v>37</v>
      </c>
      <c r="D26" s="277"/>
      <c r="E26" s="277"/>
      <c r="F26" s="335" t="s">
        <v>38</v>
      </c>
      <c r="G26" s="336"/>
      <c r="H26" s="336"/>
      <c r="I26" s="337"/>
      <c r="J26" s="277" t="s">
        <v>39</v>
      </c>
      <c r="K26" s="277"/>
      <c r="L26" s="277"/>
      <c r="M26" s="277"/>
      <c r="N26" s="278"/>
      <c r="O26" s="51"/>
      <c r="Q26" s="52"/>
    </row>
    <row r="27" spans="2:17" ht="45" customHeight="1" thickBot="1">
      <c r="B27" s="275"/>
      <c r="C27" s="331">
        <f>IF(J23=0,0,IF(J22&gt;J23,"→",J23-J22))</f>
        <v>0</v>
      </c>
      <c r="D27" s="332"/>
      <c r="E27" s="332"/>
      <c r="F27" s="338">
        <f>IF(L23="",0,IF(L22&gt;Q22,"→",IF(J22&gt;J23,"→",L23-L22)))</f>
        <v>0</v>
      </c>
      <c r="G27" s="339"/>
      <c r="H27" s="339"/>
      <c r="I27" s="340"/>
      <c r="J27" s="353">
        <f>IF(M23=0,0,IF(J22&gt;J23,"→",IF(L22&gt;Q22,"→",C27+F27)))</f>
        <v>0</v>
      </c>
      <c r="K27" s="353"/>
      <c r="L27" s="353"/>
      <c r="M27" s="353"/>
      <c r="N27" s="354"/>
      <c r="O27" s="320" t="str">
        <f>IF(M23=0,"",IF(J22&gt;J23,"※直接経費が予算金額を超えています。「経理様式2」を修正してください。",IF(L22&gt;Q22,"※一般管理費が上限金額を超えています。修正してください。",IF(OR(AND($C$22-$C$23&gt;500000,$C$22-$C$23&gt;$C$23*0.3),AND($D$22-$D$23&gt;500000,$D$22-$D$23&gt;$D$23*0.3),AND($E$22-$E$23&gt;500000,$E$22-$E$23&gt;$E$23*0.3),AND($F$22-$F$23&gt;500000,$F$22-$F$23&gt;$F$23*0.3),AND($G$22-$G$23&gt;500000,$G$22-$G$23&gt;$G$23*0.3)),"注意！　流用制限を超えています。業務承認変更申請書を提出してください。",""))))</f>
        <v/>
      </c>
      <c r="P27" s="321"/>
      <c r="Q27" s="321"/>
    </row>
    <row r="28" spans="2:17" ht="138" customHeight="1" thickBot="1">
      <c r="B28" s="53" t="s">
        <v>7</v>
      </c>
      <c r="C28" s="288"/>
      <c r="D28" s="289"/>
      <c r="E28" s="289"/>
      <c r="F28" s="289"/>
      <c r="G28" s="289"/>
      <c r="H28" s="289"/>
      <c r="I28" s="289"/>
      <c r="J28" s="289"/>
      <c r="K28" s="289"/>
      <c r="L28" s="289"/>
      <c r="M28" s="289"/>
      <c r="N28" s="290"/>
    </row>
    <row r="29" spans="2:17" ht="15">
      <c r="B29" s="54" t="s">
        <v>8</v>
      </c>
      <c r="C29" s="54"/>
      <c r="D29" s="54"/>
      <c r="E29" s="54"/>
      <c r="F29" s="54"/>
      <c r="G29" s="54"/>
      <c r="H29" s="54"/>
      <c r="I29" s="54"/>
      <c r="J29" s="54"/>
      <c r="K29" s="54"/>
      <c r="L29" s="54"/>
      <c r="M29" s="54"/>
      <c r="N29" s="54"/>
    </row>
  </sheetData>
  <sheetProtection algorithmName="SHA-512" hashValue="zUHc1SdS1AMTzojSV2XwK2hY6n0RQYKZvr7Iu72qOiFkcbXmTvWX1HgjuejZZHq3Jr9LOBmqyAipPdqmIMxUew==" saltValue="ImefdPwWjT6wTV7pC56GKw==" spinCount="100000" sheet="1" formatCells="0" formatColumns="0" formatRows="0" selectLockedCells="1"/>
  <mergeCells count="47">
    <mergeCell ref="B2:D2"/>
    <mergeCell ref="C27:E27"/>
    <mergeCell ref="M22:N22"/>
    <mergeCell ref="H22:I22"/>
    <mergeCell ref="F26:I26"/>
    <mergeCell ref="F27:I27"/>
    <mergeCell ref="K11:N12"/>
    <mergeCell ref="K13:N14"/>
    <mergeCell ref="J27:N27"/>
    <mergeCell ref="H9:L9"/>
    <mergeCell ref="D19:I19"/>
    <mergeCell ref="H20:I21"/>
    <mergeCell ref="K15:N15"/>
    <mergeCell ref="C14:G15"/>
    <mergeCell ref="C12:G13"/>
    <mergeCell ref="C11:G11"/>
    <mergeCell ref="O27:Q27"/>
    <mergeCell ref="P16:Q16"/>
    <mergeCell ref="P18:Q18"/>
    <mergeCell ref="M18:N21"/>
    <mergeCell ref="P17:Q17"/>
    <mergeCell ref="P20:Q20"/>
    <mergeCell ref="P19:Q19"/>
    <mergeCell ref="C28:N28"/>
    <mergeCell ref="L4:M4"/>
    <mergeCell ref="H6:M6"/>
    <mergeCell ref="H8:M8"/>
    <mergeCell ref="J23:K23"/>
    <mergeCell ref="J22:K22"/>
    <mergeCell ref="H23:I23"/>
    <mergeCell ref="H11:J12"/>
    <mergeCell ref="F20:F21"/>
    <mergeCell ref="D20:D21"/>
    <mergeCell ref="C19:C21"/>
    <mergeCell ref="I15:J15"/>
    <mergeCell ref="I13:J14"/>
    <mergeCell ref="H13:H15"/>
    <mergeCell ref="J19:K21"/>
    <mergeCell ref="C18:K18"/>
    <mergeCell ref="B26:B27"/>
    <mergeCell ref="H7:M7"/>
    <mergeCell ref="J26:N26"/>
    <mergeCell ref="B5:E9"/>
    <mergeCell ref="C26:E26"/>
    <mergeCell ref="M23:N23"/>
    <mergeCell ref="B12:B13"/>
    <mergeCell ref="B14:B15"/>
  </mergeCells>
  <phoneticPr fontId="4"/>
  <conditionalFormatting sqref="M3">
    <cfRule type="cellIs" dxfId="72" priority="47" operator="equal">
      <formula>"（報告日）"</formula>
    </cfRule>
  </conditionalFormatting>
  <conditionalFormatting sqref="L22">
    <cfRule type="expression" dxfId="71" priority="42">
      <formula>$L$22&gt;$J$22/$J$23*$L$23</formula>
    </cfRule>
  </conditionalFormatting>
  <conditionalFormatting sqref="L4:M4">
    <cfRule type="expression" dxfId="70" priority="39">
      <formula>$L$4="(報告日)"</formula>
    </cfRule>
    <cfRule type="containsBlanks" dxfId="69" priority="40">
      <formula>LEN(TRIM(L4))=0</formula>
    </cfRule>
  </conditionalFormatting>
  <conditionalFormatting sqref="H6:M6">
    <cfRule type="expression" dxfId="68" priority="38">
      <formula>$H$6="参照シートに情報を貼りつけてください"</formula>
    </cfRule>
  </conditionalFormatting>
  <conditionalFormatting sqref="H7:M7">
    <cfRule type="expression" dxfId="67" priority="37">
      <formula>$H$7="参照シートに情報を貼りつけてください"</formula>
    </cfRule>
  </conditionalFormatting>
  <conditionalFormatting sqref="H8:M8">
    <cfRule type="expression" dxfId="66" priority="36">
      <formula>$H$8="参照シートに情報を貼りつけてください"</formula>
    </cfRule>
  </conditionalFormatting>
  <conditionalFormatting sqref="H9:M9">
    <cfRule type="expression" dxfId="65" priority="35">
      <formula>$H$9="参照シートに情報を貼りつけてください"</formula>
    </cfRule>
  </conditionalFormatting>
  <conditionalFormatting sqref="C11">
    <cfRule type="expression" dxfId="64" priority="34">
      <formula>$C$11="参照シートに情報を貼りつけてください"</formula>
    </cfRule>
  </conditionalFormatting>
  <conditionalFormatting sqref="H22">
    <cfRule type="expression" dxfId="63" priority="26">
      <formula>$H$22&gt;$H$23</formula>
    </cfRule>
  </conditionalFormatting>
  <conditionalFormatting sqref="C27:E27">
    <cfRule type="expression" dxfId="62" priority="25">
      <formula>$C$27="→"</formula>
    </cfRule>
  </conditionalFormatting>
  <conditionalFormatting sqref="F27:H27">
    <cfRule type="expression" dxfId="61" priority="23">
      <formula>$F$27="→"</formula>
    </cfRule>
  </conditionalFormatting>
  <conditionalFormatting sqref="J27:N27">
    <cfRule type="expression" dxfId="60" priority="22">
      <formula>$J$27="→"</formula>
    </cfRule>
  </conditionalFormatting>
  <conditionalFormatting sqref="O27">
    <cfRule type="expression" dxfId="59" priority="21">
      <formula>$O$27="※直接経費が予算金額を超えています。「経理様式2」を修正してください。"</formula>
    </cfRule>
  </conditionalFormatting>
  <conditionalFormatting sqref="O27:Q27">
    <cfRule type="expression" dxfId="58" priority="18">
      <formula>$O$27="注意！　流用制限を超えています。業務承認変更申請書を提出してください。"</formula>
    </cfRule>
    <cfRule type="expression" dxfId="57" priority="20">
      <formula>$O$27="※一般管理費が上限金額を超えています。修正してください。"</formula>
    </cfRule>
  </conditionalFormatting>
  <conditionalFormatting sqref="O26">
    <cfRule type="expression" dxfId="56" priority="19">
      <formula>$O$26="注意！　流用制限を超えています。業務承認変更申請書を提出してください。"</formula>
    </cfRule>
  </conditionalFormatting>
  <conditionalFormatting sqref="D22">
    <cfRule type="expression" dxfId="55" priority="17">
      <formula>AND($D$22-$D$23&gt;500000,$D$22-$D$23&gt;$D$23*0.3)</formula>
    </cfRule>
  </conditionalFormatting>
  <conditionalFormatting sqref="E22">
    <cfRule type="expression" dxfId="54" priority="14">
      <formula>AND($E$22-$E$23&gt;500000,$E$22-$E$23&gt;$E$23*0.3)</formula>
    </cfRule>
  </conditionalFormatting>
  <conditionalFormatting sqref="F22">
    <cfRule type="expression" dxfId="53" priority="13">
      <formula>AND($F$22-$F$23&gt;500000,$F$22-$F$23&gt;$F$23*0.3)</formula>
    </cfRule>
  </conditionalFormatting>
  <conditionalFormatting sqref="G22">
    <cfRule type="expression" dxfId="52" priority="12">
      <formula>AND($G$22-$G$23&gt;500000,$G$22-$G$23&gt;$G$23*0.3)</formula>
    </cfRule>
  </conditionalFormatting>
  <conditionalFormatting sqref="J22">
    <cfRule type="expression" dxfId="51" priority="6">
      <formula>$J$22&gt;$J$23</formula>
    </cfRule>
  </conditionalFormatting>
  <conditionalFormatting sqref="M22:N22">
    <cfRule type="expression" dxfId="50" priority="5">
      <formula>$M$22&gt;$M$23</formula>
    </cfRule>
  </conditionalFormatting>
  <conditionalFormatting sqref="Q21">
    <cfRule type="expression" dxfId="49" priority="48">
      <formula>$Q$21="直接経費の計上が上限を超えています。"</formula>
    </cfRule>
  </conditionalFormatting>
  <conditionalFormatting sqref="C23:G23 L22:L23">
    <cfRule type="containsBlanks" dxfId="48" priority="4">
      <formula>LEN(TRIM(C22))=0</formula>
    </cfRule>
  </conditionalFormatting>
  <conditionalFormatting sqref="C22">
    <cfRule type="expression" dxfId="47" priority="3">
      <formula>AND($C$22-$C$23&gt;500000,$C$22-$C$23&gt;$C$23*0.3)</formula>
    </cfRule>
  </conditionalFormatting>
  <conditionalFormatting sqref="C12">
    <cfRule type="expression" dxfId="46" priority="50">
      <formula>$C$12="参照シートに情報を貼りつけてください"</formula>
    </cfRule>
  </conditionalFormatting>
  <conditionalFormatting sqref="C14:G15">
    <cfRule type="expression" dxfId="45" priority="2">
      <formula>$C$14="参照シートに情報を貼りつけてください"</formula>
    </cfRule>
  </conditionalFormatting>
  <conditionalFormatting sqref="C28:N28">
    <cfRule type="containsBlanks" dxfId="44" priority="1">
      <formula>LEN(TRIM(C28))=0</formula>
    </cfRule>
  </conditionalFormatting>
  <dataValidations count="3">
    <dataValidation allowBlank="1" showInputMessage="1" showErrorMessage="1" promptTitle="※最終出金日以降の日付を入力してください" prompt="半角数字　2019/4/20　の形式で入力すると_x000a_和暦で表示されます" sqref="M3" xr:uid="{CBA5C086-B23D-4E83-9A3F-1E57C2C75E1B}"/>
    <dataValidation imeMode="off" allowBlank="1" showInputMessage="1" showErrorMessage="1" sqref="L22:L23 C23:G23" xr:uid="{79F44C2A-D4F7-4E5F-8622-7EED7BC45864}"/>
    <dataValidation type="date" imeMode="disabled" allowBlank="1" showInputMessage="1" showErrorMessage="1" prompt="最終出金日以降の報告日を_x000a_「YYYY/M/D」の_x000a_形式で入力すると_x000a_和暦で表示されます" sqref="L4:M4" xr:uid="{65FCD45A-E261-4E8A-B210-E7B0B9652918}">
      <formula1>44287</formula1>
      <formula2>44681</formula2>
    </dataValidation>
  </dataValidations>
  <printOptions horizontalCentered="1"/>
  <pageMargins left="0.59055118110236227" right="0.59055118110236227" top="0.59055118110236227" bottom="0.39370078740157483" header="0.31496062992125984" footer="0.19685039370078741"/>
  <pageSetup paperSize="9" scale="73" fitToHeight="0" orientation="portrait" blackAndWhite="1" r:id="rId1"/>
  <ignoredErrors>
    <ignoredError sqref="H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8301E-2CC1-4540-9C1F-0017F54DF0C4}">
  <sheetPr>
    <pageSetUpPr fitToPage="1"/>
  </sheetPr>
  <dimension ref="A1:T32"/>
  <sheetViews>
    <sheetView showGridLines="0" zoomScaleNormal="100" zoomScaleSheetLayoutView="100" workbookViewId="0"/>
  </sheetViews>
  <sheetFormatPr defaultColWidth="9" defaultRowHeight="13.5"/>
  <cols>
    <col min="1" max="1" width="1.75" style="64" customWidth="1"/>
    <col min="2" max="2" width="3.1640625" style="64" customWidth="1"/>
    <col min="3" max="4" width="9.6640625" style="64" customWidth="1"/>
    <col min="5" max="5" width="3.1640625" style="64" customWidth="1"/>
    <col min="6" max="7" width="12.75" style="64" customWidth="1"/>
    <col min="8" max="8" width="1.6640625" style="64" customWidth="1"/>
    <col min="9" max="9" width="20.1640625" style="64" customWidth="1"/>
    <col min="10" max="10" width="12.6640625" style="64" customWidth="1"/>
    <col min="11" max="11" width="5.1640625" style="64" customWidth="1"/>
    <col min="12" max="12" width="2.1640625" style="64" customWidth="1"/>
    <col min="13" max="13" width="7.6640625" style="64" customWidth="1"/>
    <col min="14" max="14" width="9.6640625" style="64" customWidth="1"/>
    <col min="15" max="15" width="12.6640625" style="64" customWidth="1"/>
    <col min="16" max="16" width="20.6640625" style="64" customWidth="1"/>
    <col min="17" max="17" width="18.6640625" style="64" customWidth="1"/>
    <col min="18" max="18" width="9.1640625" style="64" customWidth="1"/>
    <col min="19" max="19" width="2.6640625" style="64" customWidth="1"/>
    <col min="20" max="16384" width="9" style="64"/>
  </cols>
  <sheetData>
    <row r="1" spans="1:20" ht="15" customHeight="1">
      <c r="A1" s="121"/>
      <c r="R1" s="65" t="str">
        <f>'【8-1】経理様式１'!N1</f>
        <v>Ver. 2101</v>
      </c>
    </row>
    <row r="2" spans="1:20" ht="15" customHeight="1">
      <c r="B2" s="400" t="s">
        <v>255</v>
      </c>
      <c r="C2" s="400"/>
      <c r="D2" s="400"/>
      <c r="E2" s="400"/>
      <c r="F2" s="400"/>
      <c r="G2" s="66"/>
      <c r="H2" s="95"/>
      <c r="I2" s="66"/>
      <c r="J2" s="99"/>
      <c r="K2" s="99"/>
    </row>
    <row r="3" spans="1:20" ht="18" customHeight="1" thickBot="1">
      <c r="B3" s="67" t="s">
        <v>109</v>
      </c>
      <c r="R3" s="68"/>
    </row>
    <row r="4" spans="1:20" ht="28.5" customHeight="1">
      <c r="B4" s="69" t="s">
        <v>126</v>
      </c>
      <c r="J4" s="107" t="s">
        <v>99</v>
      </c>
      <c r="K4" s="406" t="str">
        <f>'【8-1】経理様式１'!C11</f>
        <v>参照シートに情報を貼りつけてください</v>
      </c>
      <c r="L4" s="407"/>
      <c r="M4" s="407"/>
      <c r="N4" s="407"/>
      <c r="O4" s="407"/>
      <c r="P4" s="407"/>
      <c r="Q4" s="407"/>
      <c r="R4" s="408"/>
      <c r="S4" s="108"/>
    </row>
    <row r="5" spans="1:20" ht="28.5" customHeight="1">
      <c r="B5" s="391" t="s">
        <v>116</v>
      </c>
      <c r="C5" s="391"/>
      <c r="D5" s="391"/>
      <c r="E5" s="391" t="s">
        <v>256</v>
      </c>
      <c r="F5" s="391"/>
      <c r="G5" s="391"/>
      <c r="H5" s="100"/>
      <c r="I5" s="70"/>
      <c r="J5" s="107" t="s">
        <v>98</v>
      </c>
      <c r="K5" s="406" t="str">
        <f>'【8-1】経理様式１'!C12</f>
        <v>参照シートに情報を貼りつけてください</v>
      </c>
      <c r="L5" s="407"/>
      <c r="M5" s="407"/>
      <c r="N5" s="407"/>
      <c r="O5" s="407"/>
      <c r="P5" s="407"/>
      <c r="Q5" s="407"/>
      <c r="R5" s="408"/>
      <c r="S5" s="109"/>
      <c r="T5" s="64" t="s">
        <v>140</v>
      </c>
    </row>
    <row r="6" spans="1:20" ht="28.5" customHeight="1" thickBot="1">
      <c r="B6" s="392" t="s">
        <v>141</v>
      </c>
      <c r="C6" s="392"/>
      <c r="D6" s="392"/>
      <c r="E6" s="393">
        <f>'【8-1】経理様式１'!J23</f>
        <v>0</v>
      </c>
      <c r="F6" s="393"/>
      <c r="G6" s="393"/>
      <c r="H6" s="70"/>
      <c r="I6" s="70"/>
      <c r="J6" s="107" t="s">
        <v>40</v>
      </c>
      <c r="K6" s="388" t="str">
        <f>'【8-1】経理様式１'!C14</f>
        <v>参照シートに情報を貼りつけてください</v>
      </c>
      <c r="L6" s="389"/>
      <c r="M6" s="389"/>
      <c r="N6" s="389"/>
      <c r="O6" s="389"/>
      <c r="P6" s="389"/>
      <c r="Q6" s="389"/>
      <c r="R6" s="390"/>
      <c r="S6" s="110"/>
    </row>
    <row r="7" spans="1:20" ht="9" customHeight="1">
      <c r="B7" s="71"/>
      <c r="C7" s="71"/>
      <c r="D7" s="71"/>
      <c r="E7" s="71"/>
      <c r="F7" s="71"/>
      <c r="G7" s="71"/>
      <c r="H7" s="71"/>
      <c r="I7" s="71"/>
      <c r="J7" s="71"/>
      <c r="K7" s="71"/>
      <c r="L7" s="71"/>
      <c r="M7" s="71"/>
      <c r="N7" s="71"/>
      <c r="O7" s="71"/>
      <c r="P7" s="71"/>
      <c r="Q7" s="71"/>
      <c r="R7" s="71"/>
    </row>
    <row r="8" spans="1:20" ht="9" customHeight="1"/>
    <row r="9" spans="1:20" ht="18" customHeight="1" thickBot="1">
      <c r="B9" s="67" t="s">
        <v>1</v>
      </c>
      <c r="C9" s="72"/>
      <c r="D9" s="64" t="str">
        <f>IF($D$12&gt;$E$6,"渡航費支出額がJST入金額計を超えないように修正をお願いします!!","")</f>
        <v/>
      </c>
      <c r="L9" s="73"/>
      <c r="M9" s="73"/>
    </row>
    <row r="10" spans="1:20" ht="13.5" customHeight="1">
      <c r="B10" s="413" t="s">
        <v>95</v>
      </c>
      <c r="C10" s="395"/>
      <c r="D10" s="416" t="s">
        <v>96</v>
      </c>
      <c r="E10" s="416"/>
      <c r="F10" s="74" t="s">
        <v>124</v>
      </c>
      <c r="G10" s="411" t="s">
        <v>97</v>
      </c>
      <c r="H10" s="101"/>
      <c r="L10" s="73"/>
      <c r="M10" s="73"/>
    </row>
    <row r="11" spans="1:20" ht="13.5" customHeight="1">
      <c r="B11" s="414"/>
      <c r="C11" s="397"/>
      <c r="D11" s="417"/>
      <c r="E11" s="417"/>
      <c r="F11" s="75" t="s">
        <v>125</v>
      </c>
      <c r="G11" s="412"/>
      <c r="H11" s="101"/>
      <c r="L11" s="70"/>
      <c r="M11" s="70"/>
    </row>
    <row r="12" spans="1:20" ht="17.25" customHeight="1" thickBot="1">
      <c r="B12" s="409">
        <f>'【8-1】経理様式１'!C23</f>
        <v>0</v>
      </c>
      <c r="C12" s="410"/>
      <c r="D12" s="415">
        <f>L31</f>
        <v>0</v>
      </c>
      <c r="E12" s="415"/>
      <c r="F12" s="62">
        <f>IF(D12-B12&lt;0,0,IF(B12&gt;E6,'【8-1】経理様式2(渡航費以外)'!B9,D12-B12))</f>
        <v>0</v>
      </c>
      <c r="G12" s="63">
        <f>IF(B12-D12&gt;0,B12-D12,0)</f>
        <v>0</v>
      </c>
      <c r="H12" s="102"/>
      <c r="M12" s="70"/>
    </row>
    <row r="13" spans="1:20" ht="14.25" customHeight="1" thickBot="1">
      <c r="R13" s="111" t="s">
        <v>10</v>
      </c>
    </row>
    <row r="14" spans="1:20" ht="20.25" customHeight="1">
      <c r="B14" s="401" t="s">
        <v>11</v>
      </c>
      <c r="C14" s="74" t="s">
        <v>12</v>
      </c>
      <c r="D14" s="74" t="s">
        <v>13</v>
      </c>
      <c r="E14" s="394" t="s">
        <v>14</v>
      </c>
      <c r="F14" s="403"/>
      <c r="G14" s="403"/>
      <c r="H14" s="395"/>
      <c r="I14" s="394" t="s">
        <v>15</v>
      </c>
      <c r="J14" s="403"/>
      <c r="K14" s="395"/>
      <c r="L14" s="394" t="s">
        <v>16</v>
      </c>
      <c r="M14" s="395"/>
      <c r="N14" s="76" t="s">
        <v>17</v>
      </c>
      <c r="O14" s="416" t="s">
        <v>7</v>
      </c>
      <c r="P14" s="416"/>
      <c r="Q14" s="416"/>
      <c r="R14" s="418"/>
    </row>
    <row r="15" spans="1:20" ht="20.25" customHeight="1">
      <c r="B15" s="402"/>
      <c r="C15" s="77" t="s">
        <v>118</v>
      </c>
      <c r="D15" s="77" t="s">
        <v>118</v>
      </c>
      <c r="E15" s="396"/>
      <c r="F15" s="404"/>
      <c r="G15" s="404"/>
      <c r="H15" s="397"/>
      <c r="I15" s="396"/>
      <c r="J15" s="404"/>
      <c r="K15" s="397"/>
      <c r="L15" s="396"/>
      <c r="M15" s="397"/>
      <c r="N15" s="78" t="s">
        <v>1</v>
      </c>
      <c r="O15" s="79" t="s">
        <v>18</v>
      </c>
      <c r="P15" s="80" t="s">
        <v>19</v>
      </c>
      <c r="Q15" s="79" t="s">
        <v>20</v>
      </c>
      <c r="R15" s="81" t="s">
        <v>21</v>
      </c>
    </row>
    <row r="16" spans="1:20" s="69" customFormat="1" ht="27" customHeight="1">
      <c r="B16" s="193" t="s">
        <v>92</v>
      </c>
      <c r="C16" s="158"/>
      <c r="D16" s="158"/>
      <c r="E16" s="385"/>
      <c r="F16" s="386"/>
      <c r="G16" s="386"/>
      <c r="H16" s="387"/>
      <c r="I16" s="385"/>
      <c r="J16" s="386"/>
      <c r="K16" s="405"/>
      <c r="L16" s="419" t="str">
        <f>IF(N16="","",N16)</f>
        <v/>
      </c>
      <c r="M16" s="420"/>
      <c r="N16" s="161"/>
      <c r="O16" s="162"/>
      <c r="P16" s="162"/>
      <c r="Q16" s="163"/>
      <c r="R16" s="164"/>
    </row>
    <row r="17" spans="2:18" ht="27" customHeight="1">
      <c r="B17" s="194" t="s">
        <v>93</v>
      </c>
      <c r="C17" s="159"/>
      <c r="D17" s="159"/>
      <c r="E17" s="377"/>
      <c r="F17" s="378"/>
      <c r="G17" s="378"/>
      <c r="H17" s="381"/>
      <c r="I17" s="377"/>
      <c r="J17" s="378"/>
      <c r="K17" s="379"/>
      <c r="L17" s="380" t="str">
        <f t="shared" ref="L17:L30" si="0">IF(N17="","",N17)</f>
        <v/>
      </c>
      <c r="M17" s="380"/>
      <c r="N17" s="165"/>
      <c r="O17" s="166"/>
      <c r="P17" s="166"/>
      <c r="Q17" s="167"/>
      <c r="R17" s="168"/>
    </row>
    <row r="18" spans="2:18" ht="27" customHeight="1">
      <c r="B18" s="194" t="s">
        <v>94</v>
      </c>
      <c r="C18" s="159"/>
      <c r="D18" s="159"/>
      <c r="E18" s="377"/>
      <c r="F18" s="378"/>
      <c r="G18" s="378"/>
      <c r="H18" s="381"/>
      <c r="I18" s="377"/>
      <c r="J18" s="378"/>
      <c r="K18" s="379"/>
      <c r="L18" s="380" t="str">
        <f t="shared" si="0"/>
        <v/>
      </c>
      <c r="M18" s="380"/>
      <c r="N18" s="165"/>
      <c r="O18" s="166"/>
      <c r="P18" s="166"/>
      <c r="Q18" s="167"/>
      <c r="R18" s="168"/>
    </row>
    <row r="19" spans="2:18" ht="27" customHeight="1">
      <c r="B19" s="194" t="s">
        <v>44</v>
      </c>
      <c r="C19" s="159"/>
      <c r="D19" s="159"/>
      <c r="E19" s="377"/>
      <c r="F19" s="378"/>
      <c r="G19" s="378"/>
      <c r="H19" s="381"/>
      <c r="I19" s="377"/>
      <c r="J19" s="378"/>
      <c r="K19" s="379"/>
      <c r="L19" s="380" t="str">
        <f t="shared" si="0"/>
        <v/>
      </c>
      <c r="M19" s="380"/>
      <c r="N19" s="165"/>
      <c r="O19" s="166"/>
      <c r="P19" s="166"/>
      <c r="Q19" s="167"/>
      <c r="R19" s="168"/>
    </row>
    <row r="20" spans="2:18" ht="27" customHeight="1">
      <c r="B20" s="194" t="s">
        <v>45</v>
      </c>
      <c r="C20" s="159"/>
      <c r="D20" s="159"/>
      <c r="E20" s="377"/>
      <c r="F20" s="378"/>
      <c r="G20" s="378"/>
      <c r="H20" s="381"/>
      <c r="I20" s="377"/>
      <c r="J20" s="378"/>
      <c r="K20" s="379"/>
      <c r="L20" s="380" t="str">
        <f t="shared" si="0"/>
        <v/>
      </c>
      <c r="M20" s="380"/>
      <c r="N20" s="165"/>
      <c r="O20" s="166"/>
      <c r="P20" s="166"/>
      <c r="Q20" s="167"/>
      <c r="R20" s="168"/>
    </row>
    <row r="21" spans="2:18" ht="27" customHeight="1">
      <c r="B21" s="194" t="s">
        <v>46</v>
      </c>
      <c r="C21" s="159"/>
      <c r="D21" s="159"/>
      <c r="E21" s="377"/>
      <c r="F21" s="378"/>
      <c r="G21" s="378"/>
      <c r="H21" s="381"/>
      <c r="I21" s="377"/>
      <c r="J21" s="378"/>
      <c r="K21" s="379"/>
      <c r="L21" s="380" t="str">
        <f t="shared" si="0"/>
        <v/>
      </c>
      <c r="M21" s="380"/>
      <c r="N21" s="165"/>
      <c r="O21" s="166"/>
      <c r="P21" s="166"/>
      <c r="Q21" s="167"/>
      <c r="R21" s="168"/>
    </row>
    <row r="22" spans="2:18" ht="27" customHeight="1">
      <c r="B22" s="194" t="s">
        <v>47</v>
      </c>
      <c r="C22" s="159"/>
      <c r="D22" s="159"/>
      <c r="E22" s="377"/>
      <c r="F22" s="378"/>
      <c r="G22" s="378"/>
      <c r="H22" s="381"/>
      <c r="I22" s="377"/>
      <c r="J22" s="378"/>
      <c r="K22" s="379"/>
      <c r="L22" s="380" t="str">
        <f t="shared" si="0"/>
        <v/>
      </c>
      <c r="M22" s="380"/>
      <c r="N22" s="165"/>
      <c r="O22" s="166"/>
      <c r="P22" s="166"/>
      <c r="Q22" s="167"/>
      <c r="R22" s="168"/>
    </row>
    <row r="23" spans="2:18" ht="27" customHeight="1">
      <c r="B23" s="194" t="s">
        <v>48</v>
      </c>
      <c r="C23" s="159"/>
      <c r="D23" s="159"/>
      <c r="E23" s="377"/>
      <c r="F23" s="378"/>
      <c r="G23" s="378"/>
      <c r="H23" s="381"/>
      <c r="I23" s="377"/>
      <c r="J23" s="378"/>
      <c r="K23" s="379"/>
      <c r="L23" s="380" t="str">
        <f t="shared" ref="L23:L28" si="1">IF(N23="","",N23)</f>
        <v/>
      </c>
      <c r="M23" s="380"/>
      <c r="N23" s="165"/>
      <c r="O23" s="166"/>
      <c r="P23" s="166"/>
      <c r="Q23" s="167"/>
      <c r="R23" s="168"/>
    </row>
    <row r="24" spans="2:18" ht="27" customHeight="1">
      <c r="B24" s="194" t="s">
        <v>49</v>
      </c>
      <c r="C24" s="159"/>
      <c r="D24" s="159"/>
      <c r="E24" s="377"/>
      <c r="F24" s="378"/>
      <c r="G24" s="378"/>
      <c r="H24" s="381"/>
      <c r="I24" s="377"/>
      <c r="J24" s="378"/>
      <c r="K24" s="379"/>
      <c r="L24" s="380" t="str">
        <f t="shared" ref="L24:L26" si="2">IF(N24="","",N24)</f>
        <v/>
      </c>
      <c r="M24" s="380"/>
      <c r="N24" s="165"/>
      <c r="O24" s="166"/>
      <c r="P24" s="166"/>
      <c r="Q24" s="167"/>
      <c r="R24" s="168"/>
    </row>
    <row r="25" spans="2:18" ht="27" customHeight="1">
      <c r="B25" s="194" t="s">
        <v>154</v>
      </c>
      <c r="C25" s="159"/>
      <c r="D25" s="159"/>
      <c r="E25" s="377"/>
      <c r="F25" s="378"/>
      <c r="G25" s="378"/>
      <c r="H25" s="381"/>
      <c r="I25" s="377"/>
      <c r="J25" s="378"/>
      <c r="K25" s="379"/>
      <c r="L25" s="380" t="str">
        <f t="shared" si="2"/>
        <v/>
      </c>
      <c r="M25" s="380"/>
      <c r="N25" s="165"/>
      <c r="O25" s="166"/>
      <c r="P25" s="166"/>
      <c r="Q25" s="167"/>
      <c r="R25" s="168"/>
    </row>
    <row r="26" spans="2:18" ht="27" customHeight="1">
      <c r="B26" s="194" t="s">
        <v>155</v>
      </c>
      <c r="C26" s="159"/>
      <c r="D26" s="159"/>
      <c r="E26" s="377"/>
      <c r="F26" s="378"/>
      <c r="G26" s="378"/>
      <c r="H26" s="381"/>
      <c r="I26" s="377"/>
      <c r="J26" s="378"/>
      <c r="K26" s="379"/>
      <c r="L26" s="380" t="str">
        <f t="shared" si="2"/>
        <v/>
      </c>
      <c r="M26" s="380"/>
      <c r="N26" s="165"/>
      <c r="O26" s="166"/>
      <c r="P26" s="166"/>
      <c r="Q26" s="167"/>
      <c r="R26" s="168"/>
    </row>
    <row r="27" spans="2:18" ht="27" customHeight="1">
      <c r="B27" s="194" t="s">
        <v>156</v>
      </c>
      <c r="C27" s="159"/>
      <c r="D27" s="159"/>
      <c r="E27" s="377"/>
      <c r="F27" s="378"/>
      <c r="G27" s="378"/>
      <c r="H27" s="381"/>
      <c r="I27" s="377"/>
      <c r="J27" s="378"/>
      <c r="K27" s="379"/>
      <c r="L27" s="380" t="str">
        <f t="shared" si="1"/>
        <v/>
      </c>
      <c r="M27" s="380"/>
      <c r="N27" s="165"/>
      <c r="O27" s="166"/>
      <c r="P27" s="166"/>
      <c r="Q27" s="167"/>
      <c r="R27" s="168"/>
    </row>
    <row r="28" spans="2:18" ht="27" customHeight="1">
      <c r="B28" s="194" t="s">
        <v>157</v>
      </c>
      <c r="C28" s="159"/>
      <c r="D28" s="159"/>
      <c r="E28" s="377"/>
      <c r="F28" s="378"/>
      <c r="G28" s="378"/>
      <c r="H28" s="381"/>
      <c r="I28" s="377"/>
      <c r="J28" s="378"/>
      <c r="K28" s="379"/>
      <c r="L28" s="380" t="str">
        <f t="shared" si="1"/>
        <v/>
      </c>
      <c r="M28" s="380"/>
      <c r="N28" s="165"/>
      <c r="O28" s="166"/>
      <c r="P28" s="166"/>
      <c r="Q28" s="167"/>
      <c r="R28" s="168"/>
    </row>
    <row r="29" spans="2:18" ht="27" customHeight="1">
      <c r="B29" s="194">
        <v>14</v>
      </c>
      <c r="C29" s="159"/>
      <c r="D29" s="159"/>
      <c r="E29" s="377"/>
      <c r="F29" s="378"/>
      <c r="G29" s="378"/>
      <c r="H29" s="381"/>
      <c r="I29" s="377"/>
      <c r="J29" s="378"/>
      <c r="K29" s="379"/>
      <c r="L29" s="380" t="str">
        <f t="shared" si="0"/>
        <v/>
      </c>
      <c r="M29" s="380"/>
      <c r="N29" s="165"/>
      <c r="O29" s="166"/>
      <c r="P29" s="166"/>
      <c r="Q29" s="167"/>
      <c r="R29" s="168"/>
    </row>
    <row r="30" spans="2:18" ht="27" customHeight="1">
      <c r="B30" s="199" t="s">
        <v>158</v>
      </c>
      <c r="C30" s="160"/>
      <c r="D30" s="160"/>
      <c r="E30" s="382"/>
      <c r="F30" s="383"/>
      <c r="G30" s="383"/>
      <c r="H30" s="384"/>
      <c r="I30" s="382"/>
      <c r="J30" s="383"/>
      <c r="K30" s="421"/>
      <c r="L30" s="398" t="str">
        <f t="shared" si="0"/>
        <v/>
      </c>
      <c r="M30" s="398"/>
      <c r="N30" s="169"/>
      <c r="O30" s="170"/>
      <c r="P30" s="170"/>
      <c r="Q30" s="171"/>
      <c r="R30" s="172"/>
    </row>
    <row r="31" spans="2:18" ht="30" customHeight="1" thickBot="1">
      <c r="B31" s="183"/>
      <c r="C31" s="195"/>
      <c r="D31" s="195"/>
      <c r="E31" s="185"/>
      <c r="F31" s="185"/>
      <c r="G31" s="185"/>
      <c r="H31" s="185"/>
      <c r="I31" s="195" t="s">
        <v>119</v>
      </c>
      <c r="J31" s="195"/>
      <c r="K31" s="195"/>
      <c r="L31" s="399">
        <f>N31</f>
        <v>0</v>
      </c>
      <c r="M31" s="399"/>
      <c r="N31" s="196">
        <f>SUM(N16:N30)</f>
        <v>0</v>
      </c>
      <c r="O31" s="197"/>
      <c r="P31" s="195"/>
      <c r="Q31" s="195"/>
      <c r="R31" s="198"/>
    </row>
    <row r="32" spans="2:18">
      <c r="C32" s="82" t="s">
        <v>108</v>
      </c>
    </row>
  </sheetData>
  <sheetProtection algorithmName="SHA-512" hashValue="RsTW4k0bsQnR+f0Bx+tzHCO195U4pb/sIh41y+D48go3tZ8snRA59pvsED0nO6uG5U8p992LaFVzlHBvbTXkWQ==" saltValue="9VZq+6TvmEqDIHCRoFsX7w==" spinCount="100000" sheet="1" formatCells="0" formatColumns="0" formatRows="0"/>
  <mergeCells count="64">
    <mergeCell ref="O14:R14"/>
    <mergeCell ref="L16:M16"/>
    <mergeCell ref="I22:K22"/>
    <mergeCell ref="I29:K29"/>
    <mergeCell ref="I30:K30"/>
    <mergeCell ref="I23:K23"/>
    <mergeCell ref="L23:M23"/>
    <mergeCell ref="I27:K27"/>
    <mergeCell ref="L27:M27"/>
    <mergeCell ref="I24:K24"/>
    <mergeCell ref="L24:M24"/>
    <mergeCell ref="I25:K25"/>
    <mergeCell ref="L25:M25"/>
    <mergeCell ref="I26:K26"/>
    <mergeCell ref="L26:M26"/>
    <mergeCell ref="I17:K17"/>
    <mergeCell ref="I18:K18"/>
    <mergeCell ref="I19:K19"/>
    <mergeCell ref="I20:K20"/>
    <mergeCell ref="I21:K21"/>
    <mergeCell ref="B2:F2"/>
    <mergeCell ref="B14:B15"/>
    <mergeCell ref="I14:K15"/>
    <mergeCell ref="I16:K16"/>
    <mergeCell ref="E14:H15"/>
    <mergeCell ref="K4:R4"/>
    <mergeCell ref="K5:R5"/>
    <mergeCell ref="B12:C12"/>
    <mergeCell ref="G10:G11"/>
    <mergeCell ref="B10:C11"/>
    <mergeCell ref="D12:E12"/>
    <mergeCell ref="D10:E11"/>
    <mergeCell ref="L31:M31"/>
    <mergeCell ref="L21:M21"/>
    <mergeCell ref="L22:M22"/>
    <mergeCell ref="L19:M19"/>
    <mergeCell ref="L20:M20"/>
    <mergeCell ref="L14:M15"/>
    <mergeCell ref="L29:M29"/>
    <mergeCell ref="L30:M30"/>
    <mergeCell ref="L17:M17"/>
    <mergeCell ref="L18:M18"/>
    <mergeCell ref="K6:R6"/>
    <mergeCell ref="B5:D5"/>
    <mergeCell ref="B6:D6"/>
    <mergeCell ref="E6:G6"/>
    <mergeCell ref="E5:G5"/>
    <mergeCell ref="E21:H21"/>
    <mergeCell ref="E23:H23"/>
    <mergeCell ref="E27:H27"/>
    <mergeCell ref="E24:H24"/>
    <mergeCell ref="E25:H25"/>
    <mergeCell ref="E26:H26"/>
    <mergeCell ref="E16:H16"/>
    <mergeCell ref="E17:H17"/>
    <mergeCell ref="E18:H18"/>
    <mergeCell ref="E19:H19"/>
    <mergeCell ref="E20:H20"/>
    <mergeCell ref="I28:K28"/>
    <mergeCell ref="L28:M28"/>
    <mergeCell ref="E22:H22"/>
    <mergeCell ref="E29:H29"/>
    <mergeCell ref="E30:H30"/>
    <mergeCell ref="E28:H28"/>
  </mergeCells>
  <phoneticPr fontId="4"/>
  <conditionalFormatting sqref="B2 G2:K2">
    <cfRule type="cellIs" dxfId="43" priority="10" operator="equal">
      <formula>"（前シート支払方法未選択）"</formula>
    </cfRule>
  </conditionalFormatting>
  <conditionalFormatting sqref="B6:D6">
    <cfRule type="expression" dxfId="42" priority="9">
      <formula>$B$6="(契約発効日)"</formula>
    </cfRule>
  </conditionalFormatting>
  <conditionalFormatting sqref="K4">
    <cfRule type="expression" dxfId="41" priority="53">
      <formula>$K$4="参照シートに情報を貼りつけてください"</formula>
    </cfRule>
  </conditionalFormatting>
  <conditionalFormatting sqref="K5">
    <cfRule type="expression" dxfId="40" priority="54">
      <formula>$K$5="参照シートに情報を貼りつけてください"</formula>
    </cfRule>
  </conditionalFormatting>
  <conditionalFormatting sqref="K6">
    <cfRule type="expression" dxfId="39" priority="55">
      <formula>$K$6="参照シートに情報を貼りつけてください"</formula>
    </cfRule>
  </conditionalFormatting>
  <conditionalFormatting sqref="D9:F9">
    <cfRule type="expression" dxfId="38" priority="4">
      <formula>$D$9="渡航費支出額がJST入金額計を超えないように修正をお願いします!!"</formula>
    </cfRule>
  </conditionalFormatting>
  <conditionalFormatting sqref="F12">
    <cfRule type="expression" dxfId="37" priority="3">
      <formula>$D$12&gt;$E$6</formula>
    </cfRule>
  </conditionalFormatting>
  <conditionalFormatting sqref="D12:E12">
    <cfRule type="expression" dxfId="36" priority="2">
      <formula>$D$12&gt;$E$6</formula>
    </cfRule>
  </conditionalFormatting>
  <conditionalFormatting sqref="C16:K30 N16:R30">
    <cfRule type="containsBlanks" dxfId="35" priority="1">
      <formula>LEN(TRIM(C16))=0</formula>
    </cfRule>
  </conditionalFormatting>
  <dataValidations count="4">
    <dataValidation type="date" imeMode="disabled" allowBlank="1" showInputMessage="1" showErrorMessage="1" prompt="契約締結日を_x000a_「YYYY/M/D」の_x000a_形式で入力してください。" sqref="B6:D6" xr:uid="{C667A4A8-97F1-40B8-A6F7-B1E08E28E727}">
      <formula1>44287</formula1>
      <formula2>44635</formula2>
    </dataValidation>
    <dataValidation imeMode="disabled" allowBlank="1" showInputMessage="1" showErrorMessage="1" sqref="N16:N30" xr:uid="{767F6F2F-9411-499E-AF35-73ECBECA3009}"/>
    <dataValidation imeMode="off" allowBlank="1" showInputMessage="1" showErrorMessage="1" sqref="C16:D30" xr:uid="{C09A2681-43AD-46D1-88A6-B8958839DB64}"/>
    <dataValidation type="list" allowBlank="1" showInputMessage="1" showErrorMessage="1" sqref="R16:R30" xr:uid="{9E4AF658-1403-4669-B74A-A214941EA134}">
      <formula1>"課税10％,免税/不課税"</formula1>
    </dataValidation>
  </dataValidations>
  <printOptions horizontalCentered="1"/>
  <pageMargins left="0.39370078740157483" right="0.39370078740157483" top="0.39370078740157483" bottom="0.39370078740157483" header="0" footer="0.19685039370078741"/>
  <pageSetup paperSize="9" scale="73" fitToHeight="0"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36121-CFD5-4AD8-A48C-37892C2BAAEA}">
  <sheetPr>
    <pageSetUpPr fitToPage="1"/>
  </sheetPr>
  <dimension ref="A1:T65"/>
  <sheetViews>
    <sheetView showGridLines="0" zoomScaleNormal="100" zoomScaleSheetLayoutView="100" workbookViewId="0">
      <pane ySplit="4" topLeftCell="A5" activePane="bottomLeft" state="frozen"/>
      <selection activeCell="D17" sqref="D17:G17"/>
      <selection pane="bottomLeft" sqref="A1:A4"/>
    </sheetView>
  </sheetViews>
  <sheetFormatPr defaultColWidth="9" defaultRowHeight="13.5"/>
  <cols>
    <col min="1" max="1" width="1.83203125" style="64" customWidth="1"/>
    <col min="2" max="2" width="3.1640625" style="64" customWidth="1"/>
    <col min="3" max="4" width="9.6640625" style="64" customWidth="1"/>
    <col min="5" max="5" width="3.1640625" style="64" customWidth="1"/>
    <col min="6" max="7" width="12.1640625" style="64" customWidth="1"/>
    <col min="8" max="8" width="1.6640625" style="64" customWidth="1"/>
    <col min="9" max="9" width="33.6640625" style="64" customWidth="1"/>
    <col min="10" max="10" width="9.1640625" style="64" customWidth="1"/>
    <col min="11" max="14" width="8.4140625" style="64" customWidth="1"/>
    <col min="15" max="15" width="10.6640625" style="64" customWidth="1"/>
    <col min="16" max="17" width="15.6640625" style="64" customWidth="1"/>
    <col min="18" max="18" width="9.1640625" style="64" customWidth="1"/>
    <col min="19" max="19" width="2.6640625" style="64" customWidth="1"/>
    <col min="20" max="20" width="20.1640625" style="64" customWidth="1"/>
    <col min="21" max="16384" width="9" style="64"/>
  </cols>
  <sheetData>
    <row r="1" spans="1:20" ht="18" customHeight="1" thickTop="1">
      <c r="A1" s="454"/>
      <c r="B1" s="455" t="s">
        <v>11</v>
      </c>
      <c r="C1" s="435" t="s">
        <v>12</v>
      </c>
      <c r="D1" s="435" t="s">
        <v>13</v>
      </c>
      <c r="E1" s="428" t="s">
        <v>14</v>
      </c>
      <c r="F1" s="441"/>
      <c r="G1" s="441"/>
      <c r="H1" s="442"/>
      <c r="I1" s="440" t="s">
        <v>15</v>
      </c>
      <c r="J1" s="440" t="s">
        <v>16</v>
      </c>
      <c r="K1" s="417" t="s">
        <v>17</v>
      </c>
      <c r="L1" s="417"/>
      <c r="M1" s="417"/>
      <c r="N1" s="417"/>
      <c r="O1" s="417" t="s">
        <v>22</v>
      </c>
      <c r="P1" s="417"/>
      <c r="Q1" s="417"/>
      <c r="R1" s="417"/>
      <c r="S1" s="83"/>
      <c r="T1" s="452" t="s">
        <v>130</v>
      </c>
    </row>
    <row r="2" spans="1:20" ht="7.5" customHeight="1">
      <c r="A2" s="454"/>
      <c r="B2" s="456"/>
      <c r="C2" s="436"/>
      <c r="D2" s="436"/>
      <c r="E2" s="429"/>
      <c r="F2" s="443"/>
      <c r="G2" s="443"/>
      <c r="H2" s="444"/>
      <c r="I2" s="433"/>
      <c r="J2" s="433"/>
      <c r="K2" s="440" t="s">
        <v>4</v>
      </c>
      <c r="L2" s="435" t="s">
        <v>123</v>
      </c>
      <c r="M2" s="440" t="s">
        <v>5</v>
      </c>
      <c r="N2" s="435" t="s">
        <v>122</v>
      </c>
      <c r="O2" s="440" t="s">
        <v>18</v>
      </c>
      <c r="P2" s="440" t="s">
        <v>19</v>
      </c>
      <c r="Q2" s="428" t="s">
        <v>20</v>
      </c>
      <c r="R2" s="440" t="s">
        <v>23</v>
      </c>
      <c r="S2" s="84"/>
      <c r="T2" s="453"/>
    </row>
    <row r="3" spans="1:20" ht="7.5" customHeight="1">
      <c r="A3" s="454"/>
      <c r="B3" s="456"/>
      <c r="C3" s="430" t="s">
        <v>118</v>
      </c>
      <c r="D3" s="430" t="s">
        <v>118</v>
      </c>
      <c r="E3" s="429"/>
      <c r="F3" s="443"/>
      <c r="G3" s="443"/>
      <c r="H3" s="444"/>
      <c r="I3" s="433"/>
      <c r="J3" s="433"/>
      <c r="K3" s="433"/>
      <c r="L3" s="436"/>
      <c r="M3" s="433"/>
      <c r="N3" s="436"/>
      <c r="O3" s="433"/>
      <c r="P3" s="433"/>
      <c r="Q3" s="429"/>
      <c r="R3" s="433"/>
      <c r="S3" s="84"/>
      <c r="T3" s="453"/>
    </row>
    <row r="4" spans="1:20" ht="13.5" customHeight="1" thickBot="1">
      <c r="A4" s="454"/>
      <c r="B4" s="457"/>
      <c r="C4" s="431"/>
      <c r="D4" s="431"/>
      <c r="E4" s="396"/>
      <c r="F4" s="404"/>
      <c r="G4" s="404"/>
      <c r="H4" s="397"/>
      <c r="I4" s="434"/>
      <c r="J4" s="434"/>
      <c r="K4" s="434"/>
      <c r="L4" s="75" t="s">
        <v>120</v>
      </c>
      <c r="M4" s="434"/>
      <c r="N4" s="75" t="s">
        <v>121</v>
      </c>
      <c r="O4" s="434"/>
      <c r="P4" s="434"/>
      <c r="Q4" s="396"/>
      <c r="R4" s="434"/>
      <c r="S4" s="85"/>
      <c r="T4" s="453"/>
    </row>
    <row r="5" spans="1:20" ht="15" customHeight="1" thickTop="1">
      <c r="R5" s="65" t="str">
        <f>'【8-1】経理様式１'!N1</f>
        <v>Ver. 2101</v>
      </c>
    </row>
    <row r="6" spans="1:20" ht="18" customHeight="1" thickBot="1">
      <c r="B6" s="72" t="s">
        <v>2</v>
      </c>
      <c r="C6" s="72"/>
      <c r="D6" s="448" t="str">
        <f>IF(D9&gt;B9,"※予算金額を超えています。修正してください。","")</f>
        <v/>
      </c>
      <c r="E6" s="448"/>
      <c r="F6" s="448"/>
      <c r="G6" s="448"/>
      <c r="H6" s="103"/>
      <c r="I6" s="86"/>
      <c r="J6" s="87"/>
      <c r="K6" s="87"/>
      <c r="L6" s="87"/>
      <c r="M6" s="87"/>
      <c r="N6" s="87"/>
    </row>
    <row r="7" spans="1:20" ht="13.5" customHeight="1">
      <c r="B7" s="413" t="s">
        <v>95</v>
      </c>
      <c r="C7" s="395"/>
      <c r="D7" s="416" t="s">
        <v>96</v>
      </c>
      <c r="E7" s="416"/>
      <c r="F7" s="74" t="s">
        <v>127</v>
      </c>
      <c r="G7" s="411" t="s">
        <v>97</v>
      </c>
      <c r="H7" s="104"/>
      <c r="I7" s="88"/>
      <c r="J7" s="70"/>
      <c r="K7" s="70"/>
      <c r="L7" s="70"/>
      <c r="M7" s="70"/>
      <c r="N7" s="70"/>
    </row>
    <row r="8" spans="1:20" ht="13.5" customHeight="1">
      <c r="B8" s="414"/>
      <c r="C8" s="397"/>
      <c r="D8" s="417"/>
      <c r="E8" s="417"/>
      <c r="F8" s="75" t="s">
        <v>128</v>
      </c>
      <c r="G8" s="412"/>
      <c r="H8" s="104"/>
      <c r="I8" s="88"/>
      <c r="J8" s="70"/>
      <c r="K8" s="70"/>
      <c r="L8" s="70"/>
      <c r="M8" s="70"/>
      <c r="N8" s="70"/>
    </row>
    <row r="9" spans="1:20" ht="18" customHeight="1" thickBot="1">
      <c r="B9" s="445">
        <f>'【8-1】経理様式１'!H23</f>
        <v>0</v>
      </c>
      <c r="C9" s="446"/>
      <c r="D9" s="447">
        <f>J65</f>
        <v>0</v>
      </c>
      <c r="E9" s="447"/>
      <c r="F9" s="89">
        <f>'【8-1】経理様式2(渡航費)'!F12</f>
        <v>0</v>
      </c>
      <c r="G9" s="90">
        <f>B9-D9-F9</f>
        <v>0</v>
      </c>
      <c r="H9" s="104"/>
      <c r="I9" s="88"/>
      <c r="J9" s="70"/>
      <c r="K9" s="70"/>
      <c r="L9" s="70"/>
      <c r="M9" s="70"/>
      <c r="N9" s="70"/>
    </row>
    <row r="10" spans="1:20" ht="14.25" customHeight="1" thickBot="1">
      <c r="H10" s="104"/>
      <c r="Q10" s="112"/>
      <c r="R10" s="68" t="s">
        <v>10</v>
      </c>
    </row>
    <row r="11" spans="1:20" ht="18" customHeight="1">
      <c r="B11" s="449" t="s">
        <v>11</v>
      </c>
      <c r="C11" s="437" t="s">
        <v>12</v>
      </c>
      <c r="D11" s="437" t="s">
        <v>13</v>
      </c>
      <c r="E11" s="394" t="s">
        <v>14</v>
      </c>
      <c r="F11" s="403"/>
      <c r="G11" s="403"/>
      <c r="H11" s="395"/>
      <c r="I11" s="432" t="s">
        <v>15</v>
      </c>
      <c r="J11" s="432" t="s">
        <v>16</v>
      </c>
      <c r="K11" s="416" t="s">
        <v>17</v>
      </c>
      <c r="L11" s="416"/>
      <c r="M11" s="416"/>
      <c r="N11" s="416"/>
      <c r="O11" s="416" t="s">
        <v>22</v>
      </c>
      <c r="P11" s="416"/>
      <c r="Q11" s="416"/>
      <c r="R11" s="418"/>
    </row>
    <row r="12" spans="1:20" ht="7.5" customHeight="1">
      <c r="B12" s="450"/>
      <c r="C12" s="436"/>
      <c r="D12" s="436"/>
      <c r="E12" s="429"/>
      <c r="F12" s="443"/>
      <c r="G12" s="443"/>
      <c r="H12" s="444"/>
      <c r="I12" s="433"/>
      <c r="J12" s="433"/>
      <c r="K12" s="440" t="s">
        <v>4</v>
      </c>
      <c r="L12" s="435" t="s">
        <v>123</v>
      </c>
      <c r="M12" s="440" t="s">
        <v>5</v>
      </c>
      <c r="N12" s="435" t="s">
        <v>122</v>
      </c>
      <c r="O12" s="440" t="s">
        <v>18</v>
      </c>
      <c r="P12" s="440" t="s">
        <v>19</v>
      </c>
      <c r="Q12" s="428" t="s">
        <v>20</v>
      </c>
      <c r="R12" s="438" t="s">
        <v>23</v>
      </c>
    </row>
    <row r="13" spans="1:20" ht="7.5" customHeight="1">
      <c r="B13" s="450"/>
      <c r="C13" s="430" t="s">
        <v>118</v>
      </c>
      <c r="D13" s="430" t="s">
        <v>118</v>
      </c>
      <c r="E13" s="429"/>
      <c r="F13" s="443"/>
      <c r="G13" s="443"/>
      <c r="H13" s="444"/>
      <c r="I13" s="433"/>
      <c r="J13" s="433"/>
      <c r="K13" s="433"/>
      <c r="L13" s="436"/>
      <c r="M13" s="433"/>
      <c r="N13" s="436"/>
      <c r="O13" s="433"/>
      <c r="P13" s="433"/>
      <c r="Q13" s="429"/>
      <c r="R13" s="439"/>
    </row>
    <row r="14" spans="1:20" ht="13.5" customHeight="1">
      <c r="B14" s="451"/>
      <c r="C14" s="431"/>
      <c r="D14" s="431"/>
      <c r="E14" s="396"/>
      <c r="F14" s="404"/>
      <c r="G14" s="404"/>
      <c r="H14" s="397"/>
      <c r="I14" s="434"/>
      <c r="J14" s="434"/>
      <c r="K14" s="434"/>
      <c r="L14" s="75" t="s">
        <v>120</v>
      </c>
      <c r="M14" s="434"/>
      <c r="N14" s="75" t="s">
        <v>121</v>
      </c>
      <c r="O14" s="434"/>
      <c r="P14" s="434"/>
      <c r="Q14" s="396"/>
      <c r="R14" s="412"/>
    </row>
    <row r="15" spans="1:20" ht="30" customHeight="1">
      <c r="A15" s="91"/>
      <c r="B15" s="193" t="s">
        <v>41</v>
      </c>
      <c r="C15" s="158"/>
      <c r="D15" s="158"/>
      <c r="E15" s="425"/>
      <c r="F15" s="426"/>
      <c r="G15" s="426"/>
      <c r="H15" s="427"/>
      <c r="I15" s="173"/>
      <c r="J15" s="190" t="str">
        <f>IF(SUM(K15:N15)=0,"",SUM(K15:N15))</f>
        <v/>
      </c>
      <c r="K15" s="176"/>
      <c r="L15" s="176"/>
      <c r="M15" s="176"/>
      <c r="N15" s="176"/>
      <c r="O15" s="177"/>
      <c r="P15" s="162"/>
      <c r="Q15" s="163"/>
      <c r="R15" s="178"/>
    </row>
    <row r="16" spans="1:20" ht="30" customHeight="1">
      <c r="A16" s="91"/>
      <c r="B16" s="194" t="s">
        <v>42</v>
      </c>
      <c r="C16" s="159"/>
      <c r="D16" s="159"/>
      <c r="E16" s="422"/>
      <c r="F16" s="423"/>
      <c r="G16" s="423"/>
      <c r="H16" s="424"/>
      <c r="I16" s="174"/>
      <c r="J16" s="191" t="str">
        <f>IF(SUM(K16:N16)=0,"",SUM(K16:N16))</f>
        <v/>
      </c>
      <c r="K16" s="179"/>
      <c r="L16" s="179"/>
      <c r="M16" s="179"/>
      <c r="N16" s="179"/>
      <c r="O16" s="180"/>
      <c r="P16" s="166"/>
      <c r="Q16" s="167"/>
      <c r="R16" s="168"/>
    </row>
    <row r="17" spans="1:18" ht="30" customHeight="1">
      <c r="A17" s="91"/>
      <c r="B17" s="194" t="s">
        <v>43</v>
      </c>
      <c r="C17" s="159"/>
      <c r="D17" s="159"/>
      <c r="E17" s="422"/>
      <c r="F17" s="423"/>
      <c r="G17" s="423"/>
      <c r="H17" s="424"/>
      <c r="I17" s="174"/>
      <c r="J17" s="191" t="str">
        <f t="shared" ref="J17:J64" si="0">IF(SUM(K17:N17)=0,"",SUM(K17:N17))</f>
        <v/>
      </c>
      <c r="K17" s="179"/>
      <c r="L17" s="179"/>
      <c r="M17" s="179"/>
      <c r="N17" s="179"/>
      <c r="O17" s="180"/>
      <c r="P17" s="166"/>
      <c r="Q17" s="167"/>
      <c r="R17" s="168"/>
    </row>
    <row r="18" spans="1:18" ht="30" customHeight="1">
      <c r="A18" s="91"/>
      <c r="B18" s="194" t="s">
        <v>44</v>
      </c>
      <c r="C18" s="159"/>
      <c r="D18" s="159"/>
      <c r="E18" s="422"/>
      <c r="F18" s="423"/>
      <c r="G18" s="423"/>
      <c r="H18" s="424"/>
      <c r="I18" s="174"/>
      <c r="J18" s="191" t="str">
        <f t="shared" si="0"/>
        <v/>
      </c>
      <c r="K18" s="179"/>
      <c r="L18" s="179"/>
      <c r="M18" s="179"/>
      <c r="N18" s="179"/>
      <c r="O18" s="180"/>
      <c r="P18" s="166"/>
      <c r="Q18" s="167"/>
      <c r="R18" s="168"/>
    </row>
    <row r="19" spans="1:18" ht="30" customHeight="1">
      <c r="A19" s="91"/>
      <c r="B19" s="194" t="s">
        <v>45</v>
      </c>
      <c r="C19" s="159"/>
      <c r="D19" s="159"/>
      <c r="E19" s="422"/>
      <c r="F19" s="423"/>
      <c r="G19" s="423"/>
      <c r="H19" s="424"/>
      <c r="I19" s="174"/>
      <c r="J19" s="191" t="str">
        <f t="shared" si="0"/>
        <v/>
      </c>
      <c r="K19" s="179"/>
      <c r="L19" s="179"/>
      <c r="M19" s="179"/>
      <c r="N19" s="179"/>
      <c r="O19" s="180"/>
      <c r="P19" s="166"/>
      <c r="Q19" s="167"/>
      <c r="R19" s="168"/>
    </row>
    <row r="20" spans="1:18" ht="30" customHeight="1">
      <c r="A20" s="91"/>
      <c r="B20" s="194" t="s">
        <v>46</v>
      </c>
      <c r="C20" s="159"/>
      <c r="D20" s="159"/>
      <c r="E20" s="422"/>
      <c r="F20" s="423"/>
      <c r="G20" s="423"/>
      <c r="H20" s="424"/>
      <c r="I20" s="174"/>
      <c r="J20" s="191" t="str">
        <f t="shared" si="0"/>
        <v/>
      </c>
      <c r="K20" s="179"/>
      <c r="L20" s="179"/>
      <c r="M20" s="179"/>
      <c r="N20" s="179"/>
      <c r="O20" s="180"/>
      <c r="P20" s="166"/>
      <c r="Q20" s="167"/>
      <c r="R20" s="168"/>
    </row>
    <row r="21" spans="1:18" ht="30" customHeight="1">
      <c r="A21" s="91"/>
      <c r="B21" s="194" t="s">
        <v>47</v>
      </c>
      <c r="C21" s="159"/>
      <c r="D21" s="159"/>
      <c r="E21" s="422"/>
      <c r="F21" s="423"/>
      <c r="G21" s="423"/>
      <c r="H21" s="424"/>
      <c r="I21" s="174"/>
      <c r="J21" s="191" t="str">
        <f t="shared" si="0"/>
        <v/>
      </c>
      <c r="K21" s="179"/>
      <c r="L21" s="179"/>
      <c r="M21" s="179"/>
      <c r="N21" s="179"/>
      <c r="O21" s="180"/>
      <c r="P21" s="166"/>
      <c r="Q21" s="167"/>
      <c r="R21" s="168"/>
    </row>
    <row r="22" spans="1:18" ht="30" customHeight="1">
      <c r="A22" s="91"/>
      <c r="B22" s="194" t="s">
        <v>48</v>
      </c>
      <c r="C22" s="159"/>
      <c r="D22" s="159"/>
      <c r="E22" s="422"/>
      <c r="F22" s="423"/>
      <c r="G22" s="423"/>
      <c r="H22" s="424"/>
      <c r="I22" s="174"/>
      <c r="J22" s="191" t="str">
        <f t="shared" si="0"/>
        <v/>
      </c>
      <c r="K22" s="179"/>
      <c r="L22" s="179"/>
      <c r="M22" s="179"/>
      <c r="N22" s="179"/>
      <c r="O22" s="180"/>
      <c r="P22" s="166"/>
      <c r="Q22" s="167"/>
      <c r="R22" s="168"/>
    </row>
    <row r="23" spans="1:18" ht="30" customHeight="1">
      <c r="A23" s="91"/>
      <c r="B23" s="194" t="s">
        <v>49</v>
      </c>
      <c r="C23" s="159"/>
      <c r="D23" s="159"/>
      <c r="E23" s="422"/>
      <c r="F23" s="423"/>
      <c r="G23" s="423"/>
      <c r="H23" s="424"/>
      <c r="I23" s="174"/>
      <c r="J23" s="191" t="str">
        <f t="shared" si="0"/>
        <v/>
      </c>
      <c r="K23" s="179"/>
      <c r="L23" s="179"/>
      <c r="M23" s="179"/>
      <c r="N23" s="179"/>
      <c r="O23" s="180"/>
      <c r="P23" s="166"/>
      <c r="Q23" s="167"/>
      <c r="R23" s="168"/>
    </row>
    <row r="24" spans="1:18" ht="30" customHeight="1">
      <c r="A24" s="91"/>
      <c r="B24" s="194" t="s">
        <v>50</v>
      </c>
      <c r="C24" s="159"/>
      <c r="D24" s="159"/>
      <c r="E24" s="422"/>
      <c r="F24" s="423"/>
      <c r="G24" s="423"/>
      <c r="H24" s="424"/>
      <c r="I24" s="174"/>
      <c r="J24" s="191" t="str">
        <f t="shared" si="0"/>
        <v/>
      </c>
      <c r="K24" s="179"/>
      <c r="L24" s="179"/>
      <c r="M24" s="179"/>
      <c r="N24" s="179"/>
      <c r="O24" s="180"/>
      <c r="P24" s="166"/>
      <c r="Q24" s="167"/>
      <c r="R24" s="168"/>
    </row>
    <row r="25" spans="1:18" ht="30" customHeight="1">
      <c r="A25" s="91"/>
      <c r="B25" s="194" t="s">
        <v>51</v>
      </c>
      <c r="C25" s="159"/>
      <c r="D25" s="159"/>
      <c r="E25" s="422"/>
      <c r="F25" s="423"/>
      <c r="G25" s="423"/>
      <c r="H25" s="424"/>
      <c r="I25" s="174"/>
      <c r="J25" s="191" t="str">
        <f t="shared" si="0"/>
        <v/>
      </c>
      <c r="K25" s="179"/>
      <c r="L25" s="179"/>
      <c r="M25" s="179"/>
      <c r="N25" s="179"/>
      <c r="O25" s="180"/>
      <c r="P25" s="166"/>
      <c r="Q25" s="167"/>
      <c r="R25" s="168"/>
    </row>
    <row r="26" spans="1:18" ht="30" customHeight="1">
      <c r="A26" s="91"/>
      <c r="B26" s="194" t="s">
        <v>52</v>
      </c>
      <c r="C26" s="159"/>
      <c r="D26" s="159"/>
      <c r="E26" s="422"/>
      <c r="F26" s="423"/>
      <c r="G26" s="423"/>
      <c r="H26" s="424"/>
      <c r="I26" s="174"/>
      <c r="J26" s="191" t="str">
        <f t="shared" si="0"/>
        <v/>
      </c>
      <c r="K26" s="179"/>
      <c r="L26" s="179"/>
      <c r="M26" s="179"/>
      <c r="N26" s="179"/>
      <c r="O26" s="180"/>
      <c r="P26" s="166"/>
      <c r="Q26" s="167"/>
      <c r="R26" s="168"/>
    </row>
    <row r="27" spans="1:18" ht="30" customHeight="1">
      <c r="A27" s="91"/>
      <c r="B27" s="194" t="s">
        <v>53</v>
      </c>
      <c r="C27" s="159"/>
      <c r="D27" s="159"/>
      <c r="E27" s="422"/>
      <c r="F27" s="423"/>
      <c r="G27" s="423"/>
      <c r="H27" s="424"/>
      <c r="I27" s="174"/>
      <c r="J27" s="191" t="str">
        <f t="shared" si="0"/>
        <v/>
      </c>
      <c r="K27" s="179"/>
      <c r="L27" s="179"/>
      <c r="M27" s="179"/>
      <c r="N27" s="179"/>
      <c r="O27" s="180"/>
      <c r="P27" s="166"/>
      <c r="Q27" s="167"/>
      <c r="R27" s="168"/>
    </row>
    <row r="28" spans="1:18" ht="30" customHeight="1">
      <c r="A28" s="91"/>
      <c r="B28" s="194" t="s">
        <v>54</v>
      </c>
      <c r="C28" s="159"/>
      <c r="D28" s="159"/>
      <c r="E28" s="422"/>
      <c r="F28" s="423"/>
      <c r="G28" s="423"/>
      <c r="H28" s="424"/>
      <c r="I28" s="174"/>
      <c r="J28" s="191" t="str">
        <f t="shared" si="0"/>
        <v/>
      </c>
      <c r="K28" s="179"/>
      <c r="L28" s="179"/>
      <c r="M28" s="179"/>
      <c r="N28" s="179"/>
      <c r="O28" s="180"/>
      <c r="P28" s="166"/>
      <c r="Q28" s="167"/>
      <c r="R28" s="168"/>
    </row>
    <row r="29" spans="1:18" ht="30" customHeight="1">
      <c r="A29" s="91"/>
      <c r="B29" s="194" t="s">
        <v>55</v>
      </c>
      <c r="C29" s="159"/>
      <c r="D29" s="159"/>
      <c r="E29" s="422"/>
      <c r="F29" s="423"/>
      <c r="G29" s="423"/>
      <c r="H29" s="424"/>
      <c r="I29" s="174"/>
      <c r="J29" s="191" t="str">
        <f t="shared" si="0"/>
        <v/>
      </c>
      <c r="K29" s="179"/>
      <c r="L29" s="179"/>
      <c r="M29" s="179"/>
      <c r="N29" s="179"/>
      <c r="O29" s="180"/>
      <c r="P29" s="166"/>
      <c r="Q29" s="167"/>
      <c r="R29" s="168"/>
    </row>
    <row r="30" spans="1:18" ht="30" customHeight="1">
      <c r="A30" s="91"/>
      <c r="B30" s="194" t="s">
        <v>56</v>
      </c>
      <c r="C30" s="159"/>
      <c r="D30" s="159"/>
      <c r="E30" s="422"/>
      <c r="F30" s="423"/>
      <c r="G30" s="423"/>
      <c r="H30" s="424"/>
      <c r="I30" s="174"/>
      <c r="J30" s="191" t="str">
        <f t="shared" si="0"/>
        <v/>
      </c>
      <c r="K30" s="179"/>
      <c r="L30" s="179"/>
      <c r="M30" s="179"/>
      <c r="N30" s="179"/>
      <c r="O30" s="180"/>
      <c r="P30" s="166"/>
      <c r="Q30" s="167"/>
      <c r="R30" s="168"/>
    </row>
    <row r="31" spans="1:18" ht="30" customHeight="1">
      <c r="A31" s="91"/>
      <c r="B31" s="194" t="s">
        <v>57</v>
      </c>
      <c r="C31" s="159"/>
      <c r="D31" s="159"/>
      <c r="E31" s="422"/>
      <c r="F31" s="423"/>
      <c r="G31" s="423"/>
      <c r="H31" s="424"/>
      <c r="I31" s="174"/>
      <c r="J31" s="191" t="str">
        <f t="shared" si="0"/>
        <v/>
      </c>
      <c r="K31" s="179"/>
      <c r="L31" s="179"/>
      <c r="M31" s="179"/>
      <c r="N31" s="179"/>
      <c r="O31" s="180"/>
      <c r="P31" s="166"/>
      <c r="Q31" s="167"/>
      <c r="R31" s="168"/>
    </row>
    <row r="32" spans="1:18" ht="30" customHeight="1">
      <c r="A32" s="91"/>
      <c r="B32" s="194" t="s">
        <v>58</v>
      </c>
      <c r="C32" s="159"/>
      <c r="D32" s="159"/>
      <c r="E32" s="422"/>
      <c r="F32" s="423"/>
      <c r="G32" s="423"/>
      <c r="H32" s="424"/>
      <c r="I32" s="174"/>
      <c r="J32" s="191" t="str">
        <f t="shared" si="0"/>
        <v/>
      </c>
      <c r="K32" s="179"/>
      <c r="L32" s="179"/>
      <c r="M32" s="179"/>
      <c r="N32" s="179"/>
      <c r="O32" s="180"/>
      <c r="P32" s="166"/>
      <c r="Q32" s="167"/>
      <c r="R32" s="168"/>
    </row>
    <row r="33" spans="1:18" ht="30" customHeight="1">
      <c r="A33" s="91"/>
      <c r="B33" s="194" t="s">
        <v>59</v>
      </c>
      <c r="C33" s="159"/>
      <c r="D33" s="159"/>
      <c r="E33" s="422"/>
      <c r="F33" s="423"/>
      <c r="G33" s="423"/>
      <c r="H33" s="424"/>
      <c r="I33" s="174"/>
      <c r="J33" s="191" t="str">
        <f t="shared" si="0"/>
        <v/>
      </c>
      <c r="K33" s="179"/>
      <c r="L33" s="179"/>
      <c r="M33" s="179"/>
      <c r="N33" s="179"/>
      <c r="O33" s="180"/>
      <c r="P33" s="166"/>
      <c r="Q33" s="167"/>
      <c r="R33" s="168"/>
    </row>
    <row r="34" spans="1:18" ht="30" customHeight="1">
      <c r="A34" s="91"/>
      <c r="B34" s="194" t="s">
        <v>60</v>
      </c>
      <c r="C34" s="159"/>
      <c r="D34" s="159"/>
      <c r="E34" s="422"/>
      <c r="F34" s="423"/>
      <c r="G34" s="423"/>
      <c r="H34" s="424"/>
      <c r="I34" s="174"/>
      <c r="J34" s="191" t="str">
        <f t="shared" si="0"/>
        <v/>
      </c>
      <c r="K34" s="179"/>
      <c r="L34" s="179"/>
      <c r="M34" s="179"/>
      <c r="N34" s="179"/>
      <c r="O34" s="180"/>
      <c r="P34" s="166"/>
      <c r="Q34" s="167"/>
      <c r="R34" s="168"/>
    </row>
    <row r="35" spans="1:18" ht="30" customHeight="1">
      <c r="A35" s="91"/>
      <c r="B35" s="194" t="s">
        <v>61</v>
      </c>
      <c r="C35" s="159"/>
      <c r="D35" s="159"/>
      <c r="E35" s="422"/>
      <c r="F35" s="423"/>
      <c r="G35" s="423"/>
      <c r="H35" s="424"/>
      <c r="I35" s="174"/>
      <c r="J35" s="191" t="str">
        <f t="shared" si="0"/>
        <v/>
      </c>
      <c r="K35" s="179"/>
      <c r="L35" s="179"/>
      <c r="M35" s="179"/>
      <c r="N35" s="179"/>
      <c r="O35" s="180"/>
      <c r="P35" s="166"/>
      <c r="Q35" s="167"/>
      <c r="R35" s="168"/>
    </row>
    <row r="36" spans="1:18" ht="30" customHeight="1">
      <c r="A36" s="91"/>
      <c r="B36" s="194" t="s">
        <v>62</v>
      </c>
      <c r="C36" s="159"/>
      <c r="D36" s="159"/>
      <c r="E36" s="422"/>
      <c r="F36" s="423"/>
      <c r="G36" s="423"/>
      <c r="H36" s="424"/>
      <c r="I36" s="174"/>
      <c r="J36" s="191" t="str">
        <f t="shared" si="0"/>
        <v/>
      </c>
      <c r="K36" s="179"/>
      <c r="L36" s="179"/>
      <c r="M36" s="179"/>
      <c r="N36" s="179"/>
      <c r="O36" s="180"/>
      <c r="P36" s="166"/>
      <c r="Q36" s="167"/>
      <c r="R36" s="168"/>
    </row>
    <row r="37" spans="1:18" ht="30" customHeight="1">
      <c r="A37" s="91"/>
      <c r="B37" s="194" t="s">
        <v>63</v>
      </c>
      <c r="C37" s="159"/>
      <c r="D37" s="159"/>
      <c r="E37" s="422"/>
      <c r="F37" s="423"/>
      <c r="G37" s="423"/>
      <c r="H37" s="424"/>
      <c r="I37" s="174"/>
      <c r="J37" s="191" t="str">
        <f t="shared" si="0"/>
        <v/>
      </c>
      <c r="K37" s="179"/>
      <c r="L37" s="179"/>
      <c r="M37" s="179"/>
      <c r="N37" s="179"/>
      <c r="O37" s="180"/>
      <c r="P37" s="166"/>
      <c r="Q37" s="167"/>
      <c r="R37" s="168"/>
    </row>
    <row r="38" spans="1:18" ht="30" customHeight="1">
      <c r="A38" s="91"/>
      <c r="B38" s="194" t="s">
        <v>64</v>
      </c>
      <c r="C38" s="159"/>
      <c r="D38" s="159"/>
      <c r="E38" s="422"/>
      <c r="F38" s="423"/>
      <c r="G38" s="423"/>
      <c r="H38" s="424"/>
      <c r="I38" s="174"/>
      <c r="J38" s="191" t="str">
        <f t="shared" si="0"/>
        <v/>
      </c>
      <c r="K38" s="179"/>
      <c r="L38" s="179"/>
      <c r="M38" s="179"/>
      <c r="N38" s="179"/>
      <c r="O38" s="180"/>
      <c r="P38" s="166"/>
      <c r="Q38" s="167"/>
      <c r="R38" s="168"/>
    </row>
    <row r="39" spans="1:18" ht="30" customHeight="1">
      <c r="A39" s="91"/>
      <c r="B39" s="194" t="s">
        <v>65</v>
      </c>
      <c r="C39" s="159"/>
      <c r="D39" s="159"/>
      <c r="E39" s="422"/>
      <c r="F39" s="423"/>
      <c r="G39" s="423"/>
      <c r="H39" s="424"/>
      <c r="I39" s="174"/>
      <c r="J39" s="191" t="str">
        <f t="shared" si="0"/>
        <v/>
      </c>
      <c r="K39" s="179"/>
      <c r="L39" s="179"/>
      <c r="M39" s="179"/>
      <c r="N39" s="179"/>
      <c r="O39" s="180"/>
      <c r="P39" s="166"/>
      <c r="Q39" s="167"/>
      <c r="R39" s="168"/>
    </row>
    <row r="40" spans="1:18" ht="30" customHeight="1">
      <c r="A40" s="91"/>
      <c r="B40" s="194" t="s">
        <v>66</v>
      </c>
      <c r="C40" s="159"/>
      <c r="D40" s="159"/>
      <c r="E40" s="422"/>
      <c r="F40" s="423"/>
      <c r="G40" s="423"/>
      <c r="H40" s="424"/>
      <c r="I40" s="174"/>
      <c r="J40" s="191" t="str">
        <f t="shared" si="0"/>
        <v/>
      </c>
      <c r="K40" s="179"/>
      <c r="L40" s="179"/>
      <c r="M40" s="179"/>
      <c r="N40" s="179"/>
      <c r="O40" s="180"/>
      <c r="P40" s="166"/>
      <c r="Q40" s="167"/>
      <c r="R40" s="168"/>
    </row>
    <row r="41" spans="1:18" ht="30" customHeight="1">
      <c r="A41" s="91"/>
      <c r="B41" s="194" t="s">
        <v>67</v>
      </c>
      <c r="C41" s="159"/>
      <c r="D41" s="159"/>
      <c r="E41" s="422"/>
      <c r="F41" s="423"/>
      <c r="G41" s="423"/>
      <c r="H41" s="424"/>
      <c r="I41" s="174"/>
      <c r="J41" s="191" t="str">
        <f t="shared" si="0"/>
        <v/>
      </c>
      <c r="K41" s="179"/>
      <c r="L41" s="179"/>
      <c r="M41" s="179"/>
      <c r="N41" s="179"/>
      <c r="O41" s="180"/>
      <c r="P41" s="166"/>
      <c r="Q41" s="167"/>
      <c r="R41" s="168"/>
    </row>
    <row r="42" spans="1:18" ht="30" customHeight="1">
      <c r="A42" s="91"/>
      <c r="B42" s="194" t="s">
        <v>68</v>
      </c>
      <c r="C42" s="159"/>
      <c r="D42" s="159"/>
      <c r="E42" s="422"/>
      <c r="F42" s="423"/>
      <c r="G42" s="423"/>
      <c r="H42" s="424"/>
      <c r="I42" s="174"/>
      <c r="J42" s="191" t="str">
        <f t="shared" si="0"/>
        <v/>
      </c>
      <c r="K42" s="179"/>
      <c r="L42" s="179"/>
      <c r="M42" s="179"/>
      <c r="N42" s="179"/>
      <c r="O42" s="180"/>
      <c r="P42" s="166"/>
      <c r="Q42" s="167"/>
      <c r="R42" s="168"/>
    </row>
    <row r="43" spans="1:18" ht="30" customHeight="1">
      <c r="A43" s="91"/>
      <c r="B43" s="194" t="s">
        <v>69</v>
      </c>
      <c r="C43" s="159"/>
      <c r="D43" s="159"/>
      <c r="E43" s="422"/>
      <c r="F43" s="423"/>
      <c r="G43" s="423"/>
      <c r="H43" s="424"/>
      <c r="I43" s="174"/>
      <c r="J43" s="191" t="str">
        <f t="shared" si="0"/>
        <v/>
      </c>
      <c r="K43" s="179"/>
      <c r="L43" s="179"/>
      <c r="M43" s="179"/>
      <c r="N43" s="179"/>
      <c r="O43" s="180"/>
      <c r="P43" s="166"/>
      <c r="Q43" s="167"/>
      <c r="R43" s="168"/>
    </row>
    <row r="44" spans="1:18" ht="30" customHeight="1">
      <c r="A44" s="91"/>
      <c r="B44" s="194" t="s">
        <v>70</v>
      </c>
      <c r="C44" s="159"/>
      <c r="D44" s="159"/>
      <c r="E44" s="422"/>
      <c r="F44" s="423"/>
      <c r="G44" s="423"/>
      <c r="H44" s="424"/>
      <c r="I44" s="174"/>
      <c r="J44" s="191" t="str">
        <f t="shared" si="0"/>
        <v/>
      </c>
      <c r="K44" s="179"/>
      <c r="L44" s="179"/>
      <c r="M44" s="179"/>
      <c r="N44" s="179"/>
      <c r="O44" s="180"/>
      <c r="P44" s="166"/>
      <c r="Q44" s="167"/>
      <c r="R44" s="168"/>
    </row>
    <row r="45" spans="1:18" ht="30" customHeight="1">
      <c r="A45" s="91"/>
      <c r="B45" s="194" t="s">
        <v>71</v>
      </c>
      <c r="C45" s="159"/>
      <c r="D45" s="159"/>
      <c r="E45" s="422"/>
      <c r="F45" s="423"/>
      <c r="G45" s="423"/>
      <c r="H45" s="424"/>
      <c r="I45" s="174"/>
      <c r="J45" s="191" t="str">
        <f t="shared" si="0"/>
        <v/>
      </c>
      <c r="K45" s="179"/>
      <c r="L45" s="179"/>
      <c r="M45" s="179"/>
      <c r="N45" s="179"/>
      <c r="O45" s="180"/>
      <c r="P45" s="166"/>
      <c r="Q45" s="167"/>
      <c r="R45" s="168"/>
    </row>
    <row r="46" spans="1:18" ht="30" customHeight="1">
      <c r="A46" s="91"/>
      <c r="B46" s="194" t="s">
        <v>72</v>
      </c>
      <c r="C46" s="159"/>
      <c r="D46" s="159"/>
      <c r="E46" s="422"/>
      <c r="F46" s="423"/>
      <c r="G46" s="423"/>
      <c r="H46" s="424"/>
      <c r="I46" s="174"/>
      <c r="J46" s="191" t="str">
        <f t="shared" si="0"/>
        <v/>
      </c>
      <c r="K46" s="179"/>
      <c r="L46" s="179"/>
      <c r="M46" s="179"/>
      <c r="N46" s="179"/>
      <c r="O46" s="180"/>
      <c r="P46" s="166"/>
      <c r="Q46" s="167"/>
      <c r="R46" s="168"/>
    </row>
    <row r="47" spans="1:18" ht="30" customHeight="1">
      <c r="A47" s="91"/>
      <c r="B47" s="194" t="s">
        <v>73</v>
      </c>
      <c r="C47" s="159"/>
      <c r="D47" s="159"/>
      <c r="E47" s="422"/>
      <c r="F47" s="423"/>
      <c r="G47" s="423"/>
      <c r="H47" s="424"/>
      <c r="I47" s="174"/>
      <c r="J47" s="191" t="str">
        <f t="shared" si="0"/>
        <v/>
      </c>
      <c r="K47" s="179"/>
      <c r="L47" s="179"/>
      <c r="M47" s="179"/>
      <c r="N47" s="179"/>
      <c r="O47" s="180"/>
      <c r="P47" s="166"/>
      <c r="Q47" s="167"/>
      <c r="R47" s="168"/>
    </row>
    <row r="48" spans="1:18" ht="30" customHeight="1">
      <c r="A48" s="91"/>
      <c r="B48" s="194" t="s">
        <v>74</v>
      </c>
      <c r="C48" s="159"/>
      <c r="D48" s="159"/>
      <c r="E48" s="422"/>
      <c r="F48" s="423"/>
      <c r="G48" s="423"/>
      <c r="H48" s="424"/>
      <c r="I48" s="174"/>
      <c r="J48" s="191" t="str">
        <f t="shared" si="0"/>
        <v/>
      </c>
      <c r="K48" s="179"/>
      <c r="L48" s="179"/>
      <c r="M48" s="179"/>
      <c r="N48" s="179"/>
      <c r="O48" s="180"/>
      <c r="P48" s="166"/>
      <c r="Q48" s="167"/>
      <c r="R48" s="168"/>
    </row>
    <row r="49" spans="1:18" ht="30" customHeight="1">
      <c r="A49" s="91"/>
      <c r="B49" s="194" t="s">
        <v>75</v>
      </c>
      <c r="C49" s="159"/>
      <c r="D49" s="159"/>
      <c r="E49" s="422"/>
      <c r="F49" s="423"/>
      <c r="G49" s="423"/>
      <c r="H49" s="424"/>
      <c r="I49" s="174"/>
      <c r="J49" s="191" t="str">
        <f t="shared" si="0"/>
        <v/>
      </c>
      <c r="K49" s="179"/>
      <c r="L49" s="179"/>
      <c r="M49" s="179"/>
      <c r="N49" s="179"/>
      <c r="O49" s="180"/>
      <c r="P49" s="166"/>
      <c r="Q49" s="167"/>
      <c r="R49" s="168"/>
    </row>
    <row r="50" spans="1:18" ht="30" customHeight="1">
      <c r="A50" s="91"/>
      <c r="B50" s="194" t="s">
        <v>76</v>
      </c>
      <c r="C50" s="159"/>
      <c r="D50" s="159"/>
      <c r="E50" s="422"/>
      <c r="F50" s="423"/>
      <c r="G50" s="423"/>
      <c r="H50" s="424"/>
      <c r="I50" s="174"/>
      <c r="J50" s="191" t="str">
        <f t="shared" si="0"/>
        <v/>
      </c>
      <c r="K50" s="179"/>
      <c r="L50" s="179"/>
      <c r="M50" s="179"/>
      <c r="N50" s="179"/>
      <c r="O50" s="180"/>
      <c r="P50" s="166"/>
      <c r="Q50" s="167"/>
      <c r="R50" s="168"/>
    </row>
    <row r="51" spans="1:18" ht="30" customHeight="1">
      <c r="A51" s="91"/>
      <c r="B51" s="194" t="s">
        <v>77</v>
      </c>
      <c r="C51" s="159"/>
      <c r="D51" s="159"/>
      <c r="E51" s="422"/>
      <c r="F51" s="423"/>
      <c r="G51" s="423"/>
      <c r="H51" s="424"/>
      <c r="I51" s="174"/>
      <c r="J51" s="191" t="str">
        <f t="shared" si="0"/>
        <v/>
      </c>
      <c r="K51" s="179"/>
      <c r="L51" s="179"/>
      <c r="M51" s="179"/>
      <c r="N51" s="179"/>
      <c r="O51" s="180"/>
      <c r="P51" s="166"/>
      <c r="Q51" s="167"/>
      <c r="R51" s="168"/>
    </row>
    <row r="52" spans="1:18" ht="30" customHeight="1">
      <c r="A52" s="91"/>
      <c r="B52" s="194" t="s">
        <v>78</v>
      </c>
      <c r="C52" s="159"/>
      <c r="D52" s="159"/>
      <c r="E52" s="422"/>
      <c r="F52" s="423"/>
      <c r="G52" s="423"/>
      <c r="H52" s="424"/>
      <c r="I52" s="174"/>
      <c r="J52" s="191" t="str">
        <f t="shared" si="0"/>
        <v/>
      </c>
      <c r="K52" s="179"/>
      <c r="L52" s="179"/>
      <c r="M52" s="179"/>
      <c r="N52" s="179"/>
      <c r="O52" s="180"/>
      <c r="P52" s="166"/>
      <c r="Q52" s="167"/>
      <c r="R52" s="168"/>
    </row>
    <row r="53" spans="1:18" ht="30" customHeight="1">
      <c r="A53" s="91"/>
      <c r="B53" s="194" t="s">
        <v>79</v>
      </c>
      <c r="C53" s="159"/>
      <c r="D53" s="159"/>
      <c r="E53" s="422"/>
      <c r="F53" s="423"/>
      <c r="G53" s="423"/>
      <c r="H53" s="424"/>
      <c r="I53" s="174"/>
      <c r="J53" s="191" t="str">
        <f t="shared" si="0"/>
        <v/>
      </c>
      <c r="K53" s="179"/>
      <c r="L53" s="179"/>
      <c r="M53" s="179"/>
      <c r="N53" s="179"/>
      <c r="O53" s="180"/>
      <c r="P53" s="166"/>
      <c r="Q53" s="167"/>
      <c r="R53" s="168"/>
    </row>
    <row r="54" spans="1:18" ht="30" customHeight="1">
      <c r="A54" s="91"/>
      <c r="B54" s="194" t="s">
        <v>80</v>
      </c>
      <c r="C54" s="159"/>
      <c r="D54" s="159"/>
      <c r="E54" s="422"/>
      <c r="F54" s="423"/>
      <c r="G54" s="423"/>
      <c r="H54" s="424"/>
      <c r="I54" s="174"/>
      <c r="J54" s="191" t="str">
        <f t="shared" si="0"/>
        <v/>
      </c>
      <c r="K54" s="179"/>
      <c r="L54" s="179"/>
      <c r="M54" s="179"/>
      <c r="N54" s="179"/>
      <c r="O54" s="180"/>
      <c r="P54" s="166"/>
      <c r="Q54" s="167"/>
      <c r="R54" s="168"/>
    </row>
    <row r="55" spans="1:18" ht="30" customHeight="1">
      <c r="A55" s="91"/>
      <c r="B55" s="194" t="s">
        <v>81</v>
      </c>
      <c r="C55" s="159"/>
      <c r="D55" s="159"/>
      <c r="E55" s="422"/>
      <c r="F55" s="423"/>
      <c r="G55" s="423"/>
      <c r="H55" s="424"/>
      <c r="I55" s="174"/>
      <c r="J55" s="191" t="str">
        <f t="shared" si="0"/>
        <v/>
      </c>
      <c r="K55" s="179"/>
      <c r="L55" s="179"/>
      <c r="M55" s="179"/>
      <c r="N55" s="179"/>
      <c r="O55" s="180"/>
      <c r="P55" s="166"/>
      <c r="Q55" s="167"/>
      <c r="R55" s="168"/>
    </row>
    <row r="56" spans="1:18" ht="30" customHeight="1">
      <c r="A56" s="91"/>
      <c r="B56" s="194" t="s">
        <v>82</v>
      </c>
      <c r="C56" s="159"/>
      <c r="D56" s="159"/>
      <c r="E56" s="422"/>
      <c r="F56" s="423"/>
      <c r="G56" s="423"/>
      <c r="H56" s="424"/>
      <c r="I56" s="174"/>
      <c r="J56" s="191" t="str">
        <f t="shared" si="0"/>
        <v/>
      </c>
      <c r="K56" s="179"/>
      <c r="L56" s="179"/>
      <c r="M56" s="179"/>
      <c r="N56" s="179"/>
      <c r="O56" s="180"/>
      <c r="P56" s="166"/>
      <c r="Q56" s="167"/>
      <c r="R56" s="168"/>
    </row>
    <row r="57" spans="1:18" ht="30" customHeight="1">
      <c r="A57" s="91"/>
      <c r="B57" s="194" t="s">
        <v>83</v>
      </c>
      <c r="C57" s="159"/>
      <c r="D57" s="159"/>
      <c r="E57" s="422"/>
      <c r="F57" s="423"/>
      <c r="G57" s="423"/>
      <c r="H57" s="424"/>
      <c r="I57" s="174"/>
      <c r="J57" s="191" t="str">
        <f t="shared" si="0"/>
        <v/>
      </c>
      <c r="K57" s="179"/>
      <c r="L57" s="179"/>
      <c r="M57" s="179"/>
      <c r="N57" s="179"/>
      <c r="O57" s="180"/>
      <c r="P57" s="166"/>
      <c r="Q57" s="167"/>
      <c r="R57" s="168"/>
    </row>
    <row r="58" spans="1:18" ht="30" customHeight="1">
      <c r="A58" s="91"/>
      <c r="B58" s="194" t="s">
        <v>84</v>
      </c>
      <c r="C58" s="159"/>
      <c r="D58" s="159"/>
      <c r="E58" s="422"/>
      <c r="F58" s="423"/>
      <c r="G58" s="423"/>
      <c r="H58" s="424"/>
      <c r="I58" s="174"/>
      <c r="J58" s="191" t="str">
        <f t="shared" si="0"/>
        <v/>
      </c>
      <c r="K58" s="179"/>
      <c r="L58" s="179"/>
      <c r="M58" s="179"/>
      <c r="N58" s="179"/>
      <c r="O58" s="180"/>
      <c r="P58" s="166"/>
      <c r="Q58" s="167"/>
      <c r="R58" s="168"/>
    </row>
    <row r="59" spans="1:18" ht="30" customHeight="1">
      <c r="A59" s="91"/>
      <c r="B59" s="194" t="s">
        <v>85</v>
      </c>
      <c r="C59" s="159"/>
      <c r="D59" s="159"/>
      <c r="E59" s="422"/>
      <c r="F59" s="423"/>
      <c r="G59" s="423"/>
      <c r="H59" s="424"/>
      <c r="I59" s="174"/>
      <c r="J59" s="191" t="str">
        <f t="shared" si="0"/>
        <v/>
      </c>
      <c r="K59" s="179"/>
      <c r="L59" s="179"/>
      <c r="M59" s="179"/>
      <c r="N59" s="179"/>
      <c r="O59" s="180"/>
      <c r="P59" s="166"/>
      <c r="Q59" s="167"/>
      <c r="R59" s="168"/>
    </row>
    <row r="60" spans="1:18" ht="30" customHeight="1">
      <c r="A60" s="91"/>
      <c r="B60" s="194" t="s">
        <v>86</v>
      </c>
      <c r="C60" s="159"/>
      <c r="D60" s="159"/>
      <c r="E60" s="422"/>
      <c r="F60" s="423"/>
      <c r="G60" s="423"/>
      <c r="H60" s="424"/>
      <c r="I60" s="174"/>
      <c r="J60" s="191" t="str">
        <f t="shared" si="0"/>
        <v/>
      </c>
      <c r="K60" s="179"/>
      <c r="L60" s="179"/>
      <c r="M60" s="179"/>
      <c r="N60" s="179"/>
      <c r="O60" s="180"/>
      <c r="P60" s="166"/>
      <c r="Q60" s="167"/>
      <c r="R60" s="168"/>
    </row>
    <row r="61" spans="1:18" ht="30" customHeight="1">
      <c r="A61" s="91"/>
      <c r="B61" s="194" t="s">
        <v>87</v>
      </c>
      <c r="C61" s="159"/>
      <c r="D61" s="159"/>
      <c r="E61" s="422"/>
      <c r="F61" s="423"/>
      <c r="G61" s="423"/>
      <c r="H61" s="424"/>
      <c r="I61" s="174"/>
      <c r="J61" s="191" t="str">
        <f t="shared" si="0"/>
        <v/>
      </c>
      <c r="K61" s="179"/>
      <c r="L61" s="179"/>
      <c r="M61" s="179"/>
      <c r="N61" s="179"/>
      <c r="O61" s="180"/>
      <c r="P61" s="166"/>
      <c r="Q61" s="167"/>
      <c r="R61" s="168"/>
    </row>
    <row r="62" spans="1:18" ht="30" customHeight="1">
      <c r="A62" s="91"/>
      <c r="B62" s="194" t="s">
        <v>88</v>
      </c>
      <c r="C62" s="159"/>
      <c r="D62" s="159"/>
      <c r="E62" s="422"/>
      <c r="F62" s="423"/>
      <c r="G62" s="423"/>
      <c r="H62" s="424"/>
      <c r="I62" s="174"/>
      <c r="J62" s="191" t="str">
        <f t="shared" si="0"/>
        <v/>
      </c>
      <c r="K62" s="179"/>
      <c r="L62" s="179"/>
      <c r="M62" s="179"/>
      <c r="N62" s="179"/>
      <c r="O62" s="180"/>
      <c r="P62" s="166"/>
      <c r="Q62" s="167"/>
      <c r="R62" s="168"/>
    </row>
    <row r="63" spans="1:18" ht="30" customHeight="1">
      <c r="A63" s="91"/>
      <c r="B63" s="194" t="s">
        <v>89</v>
      </c>
      <c r="C63" s="159"/>
      <c r="D63" s="159"/>
      <c r="E63" s="422"/>
      <c r="F63" s="423"/>
      <c r="G63" s="423"/>
      <c r="H63" s="424"/>
      <c r="I63" s="174"/>
      <c r="J63" s="191" t="str">
        <f t="shared" si="0"/>
        <v/>
      </c>
      <c r="K63" s="179"/>
      <c r="L63" s="179"/>
      <c r="M63" s="179"/>
      <c r="N63" s="179"/>
      <c r="O63" s="180"/>
      <c r="P63" s="166"/>
      <c r="Q63" s="167"/>
      <c r="R63" s="168"/>
    </row>
    <row r="64" spans="1:18" ht="30" customHeight="1">
      <c r="A64" s="91"/>
      <c r="B64" s="194" t="s">
        <v>90</v>
      </c>
      <c r="C64" s="160"/>
      <c r="D64" s="160"/>
      <c r="E64" s="422"/>
      <c r="F64" s="423"/>
      <c r="G64" s="423"/>
      <c r="H64" s="424"/>
      <c r="I64" s="175"/>
      <c r="J64" s="192" t="str">
        <f t="shared" si="0"/>
        <v/>
      </c>
      <c r="K64" s="181"/>
      <c r="L64" s="181"/>
      <c r="M64" s="181"/>
      <c r="N64" s="181"/>
      <c r="O64" s="182"/>
      <c r="P64" s="170"/>
      <c r="Q64" s="171"/>
      <c r="R64" s="168"/>
    </row>
    <row r="65" spans="2:18" ht="30" customHeight="1" thickBot="1">
      <c r="B65" s="183"/>
      <c r="C65" s="184"/>
      <c r="D65" s="184"/>
      <c r="E65" s="185"/>
      <c r="F65" s="185"/>
      <c r="G65" s="185"/>
      <c r="H65" s="185"/>
      <c r="I65" s="186" t="s">
        <v>119</v>
      </c>
      <c r="J65" s="187">
        <f>IF(SUM(J15:J64)=SUM(K65:N65),SUM(K65:N65),"小計確認")</f>
        <v>0</v>
      </c>
      <c r="K65" s="187">
        <f t="shared" ref="K65:N65" si="1">SUM(K15:K64)</f>
        <v>0</v>
      </c>
      <c r="L65" s="187">
        <f t="shared" si="1"/>
        <v>0</v>
      </c>
      <c r="M65" s="187">
        <f t="shared" si="1"/>
        <v>0</v>
      </c>
      <c r="N65" s="187">
        <f t="shared" si="1"/>
        <v>0</v>
      </c>
      <c r="O65" s="188"/>
      <c r="P65" s="185"/>
      <c r="Q65" s="184"/>
      <c r="R65" s="189" t="s">
        <v>91</v>
      </c>
    </row>
  </sheetData>
  <sheetProtection algorithmName="SHA-512" hashValue="D2rM++QWeSt6dKr+vAxMfKSBfqOfeILM+g1Z05komAag6dAQI2fom1ONDptAxi5Y+E5m6hrPD5USBbBMdOo2IQ==" saltValue="aYZ6JuG55ltDEpFEZ7yKdA==" spinCount="100000" sheet="1" formatCells="0" formatColumns="0" formatRows="0"/>
  <mergeCells count="94">
    <mergeCell ref="T1:T4"/>
    <mergeCell ref="A1:A4"/>
    <mergeCell ref="I1:I4"/>
    <mergeCell ref="J1:J4"/>
    <mergeCell ref="K1:N1"/>
    <mergeCell ref="O1:R1"/>
    <mergeCell ref="K2:K4"/>
    <mergeCell ref="L2:L3"/>
    <mergeCell ref="M2:M4"/>
    <mergeCell ref="N2:N3"/>
    <mergeCell ref="O2:O4"/>
    <mergeCell ref="P2:P4"/>
    <mergeCell ref="Q2:Q4"/>
    <mergeCell ref="R2:R4"/>
    <mergeCell ref="B1:B4"/>
    <mergeCell ref="C1:C2"/>
    <mergeCell ref="B9:C9"/>
    <mergeCell ref="D9:E9"/>
    <mergeCell ref="D6:G6"/>
    <mergeCell ref="E11:H14"/>
    <mergeCell ref="B11:B14"/>
    <mergeCell ref="D1:D2"/>
    <mergeCell ref="C3:C4"/>
    <mergeCell ref="D3:D4"/>
    <mergeCell ref="B7:C8"/>
    <mergeCell ref="D7:E8"/>
    <mergeCell ref="E1:H4"/>
    <mergeCell ref="G7:G8"/>
    <mergeCell ref="Q12:Q14"/>
    <mergeCell ref="D13:D14"/>
    <mergeCell ref="C13:C14"/>
    <mergeCell ref="I11:I14"/>
    <mergeCell ref="J11:J14"/>
    <mergeCell ref="N12:N13"/>
    <mergeCell ref="L12:L13"/>
    <mergeCell ref="K11:N11"/>
    <mergeCell ref="O11:R11"/>
    <mergeCell ref="C11:C12"/>
    <mergeCell ref="D11:D12"/>
    <mergeCell ref="R12:R14"/>
    <mergeCell ref="P12:P14"/>
    <mergeCell ref="O12:O14"/>
    <mergeCell ref="M12:M14"/>
    <mergeCell ref="K12:K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62:H62"/>
    <mergeCell ref="E63:H63"/>
    <mergeCell ref="E64:H64"/>
    <mergeCell ref="E40:H40"/>
    <mergeCell ref="E41:H41"/>
    <mergeCell ref="E57:H57"/>
    <mergeCell ref="E58:H58"/>
    <mergeCell ref="E59:H59"/>
    <mergeCell ref="E60:H60"/>
    <mergeCell ref="E61:H61"/>
    <mergeCell ref="E42:H42"/>
    <mergeCell ref="E43:H43"/>
    <mergeCell ref="E44:H44"/>
    <mergeCell ref="E45:H45"/>
    <mergeCell ref="E46:H46"/>
    <mergeCell ref="E47:H47"/>
    <mergeCell ref="E53:H53"/>
    <mergeCell ref="E54:H54"/>
    <mergeCell ref="E55:H55"/>
    <mergeCell ref="E56:H56"/>
    <mergeCell ref="E48:H48"/>
    <mergeCell ref="E49:H49"/>
    <mergeCell ref="E50:H50"/>
    <mergeCell ref="E51:H51"/>
    <mergeCell ref="E52:H52"/>
  </mergeCells>
  <phoneticPr fontId="4"/>
  <conditionalFormatting sqref="D9:E9">
    <cfRule type="expression" dxfId="34" priority="6">
      <formula>$D$9="↑"</formula>
    </cfRule>
  </conditionalFormatting>
  <conditionalFormatting sqref="G9">
    <cfRule type="expression" dxfId="33" priority="5">
      <formula>$G$9="↑"</formula>
    </cfRule>
  </conditionalFormatting>
  <conditionalFormatting sqref="D6">
    <cfRule type="expression" dxfId="32" priority="4">
      <formula>$D$6="※予算金額を超えています。修正してください。"</formula>
    </cfRule>
  </conditionalFormatting>
  <conditionalFormatting sqref="J65">
    <cfRule type="expression" dxfId="31" priority="2">
      <formula>$J$65="小計確認"</formula>
    </cfRule>
  </conditionalFormatting>
  <conditionalFormatting sqref="C15:I64 K15:R64">
    <cfRule type="containsBlanks" dxfId="30" priority="1">
      <formula>LEN(TRIM(C15))=0</formula>
    </cfRule>
  </conditionalFormatting>
  <dataValidations count="3">
    <dataValidation type="list" allowBlank="1" showInputMessage="1" showErrorMessage="1" sqref="R15:R64" xr:uid="{FE27B8CE-25A4-4FDA-962F-3E4BE077C9CB}">
      <formula1>"課税8%,課税10％,免税/不課税"</formula1>
    </dataValidation>
    <dataValidation imeMode="disabled" allowBlank="1" showInputMessage="1" showErrorMessage="1" sqref="K15:N64" xr:uid="{76A22AD0-A5AC-441C-B989-B444803E1B39}"/>
    <dataValidation imeMode="off" allowBlank="1" showInputMessage="1" showErrorMessage="1" sqref="C15:D64" xr:uid="{EBE9944E-19A6-4190-841B-F3432BA1373C}"/>
  </dataValidations>
  <printOptions horizontalCentered="1"/>
  <pageMargins left="0.39370078740157483" right="0.39370078740157483" top="0.39370078740157483" bottom="0.39370078740157483" header="0" footer="0.19685039370078741"/>
  <pageSetup paperSize="9" scale="70" fitToHeight="0"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801A-E0B9-40C7-B62C-B4926C3D131F}">
  <sheetPr>
    <pageSetUpPr fitToPage="1"/>
  </sheetPr>
  <dimension ref="A1:J126"/>
  <sheetViews>
    <sheetView showGridLines="0" view="pageBreakPreview" zoomScaleNormal="100" zoomScaleSheetLayoutView="100" workbookViewId="0"/>
  </sheetViews>
  <sheetFormatPr defaultRowHeight="13.5"/>
  <cols>
    <col min="1" max="2" width="3.6640625" customWidth="1"/>
    <col min="3" max="3" width="8.4140625" customWidth="1"/>
    <col min="4" max="4" width="4.6640625" customWidth="1"/>
    <col min="5" max="5" width="17.6640625" customWidth="1"/>
    <col min="6" max="6" width="10.33203125" customWidth="1"/>
    <col min="7" max="7" width="33.6640625" customWidth="1"/>
    <col min="8" max="8" width="6.4140625" customWidth="1"/>
    <col min="9" max="9" width="3.1640625" customWidth="1"/>
    <col min="10" max="10" width="20.4140625" customWidth="1"/>
  </cols>
  <sheetData>
    <row r="1" spans="1:10" ht="15" customHeight="1">
      <c r="A1" s="1"/>
      <c r="H1" s="146" t="s">
        <v>143</v>
      </c>
    </row>
    <row r="2" spans="1:10" ht="15" customHeight="1">
      <c r="H2" s="146" t="s">
        <v>211</v>
      </c>
    </row>
    <row r="3" spans="1:10" ht="18" customHeight="1"/>
    <row r="4" spans="1:10" ht="18" customHeight="1">
      <c r="A4" s="458" t="s">
        <v>210</v>
      </c>
      <c r="B4" s="458"/>
      <c r="C4" s="458"/>
      <c r="D4" s="458"/>
      <c r="E4" s="458"/>
      <c r="F4" s="458"/>
      <c r="G4" s="458"/>
      <c r="H4" s="458"/>
    </row>
    <row r="5" spans="1:10" ht="18" customHeight="1">
      <c r="A5" s="145"/>
      <c r="B5" s="145"/>
      <c r="C5" s="145"/>
      <c r="D5" s="145"/>
      <c r="E5" s="145"/>
      <c r="F5" s="145"/>
      <c r="G5" s="145"/>
      <c r="H5" s="145"/>
    </row>
    <row r="6" spans="1:10" ht="18" customHeight="1">
      <c r="A6" s="128"/>
      <c r="B6" s="128"/>
      <c r="C6" s="128"/>
      <c r="D6" s="128"/>
      <c r="E6" s="128"/>
      <c r="F6" s="128"/>
      <c r="G6" s="460" t="s">
        <v>209</v>
      </c>
      <c r="H6" s="460"/>
    </row>
    <row r="7" spans="1:10" ht="18" customHeight="1">
      <c r="A7" s="128"/>
      <c r="B7" s="128"/>
      <c r="C7" s="128"/>
      <c r="D7" s="128"/>
      <c r="E7" s="128"/>
      <c r="F7" s="128"/>
      <c r="G7" s="128"/>
      <c r="H7" s="128"/>
    </row>
    <row r="8" spans="1:10" ht="18" customHeight="1">
      <c r="A8" s="128" t="s">
        <v>208</v>
      </c>
      <c r="B8" s="128"/>
      <c r="C8" s="128"/>
      <c r="D8" s="128"/>
      <c r="E8" s="128"/>
      <c r="F8" s="128"/>
      <c r="G8" s="128"/>
      <c r="H8" s="128"/>
    </row>
    <row r="9" spans="1:10" ht="18" customHeight="1">
      <c r="A9" s="128" t="s">
        <v>207</v>
      </c>
      <c r="B9" s="128"/>
      <c r="C9" s="128"/>
      <c r="D9" s="128"/>
      <c r="E9" s="128"/>
      <c r="F9" s="128"/>
      <c r="G9" s="128"/>
      <c r="H9" s="128"/>
    </row>
    <row r="10" spans="1:10" ht="18" customHeight="1">
      <c r="A10" s="134" t="s">
        <v>206</v>
      </c>
      <c r="B10" s="128"/>
      <c r="C10" s="128"/>
      <c r="D10" s="128"/>
      <c r="E10" s="128"/>
      <c r="F10" s="128"/>
      <c r="G10" s="128"/>
      <c r="H10" s="128"/>
    </row>
    <row r="11" spans="1:10" ht="18" customHeight="1">
      <c r="A11" s="134" t="s">
        <v>205</v>
      </c>
      <c r="B11" s="128"/>
      <c r="C11" s="128"/>
      <c r="D11" s="128"/>
      <c r="E11" s="128"/>
      <c r="F11" s="128"/>
      <c r="G11" s="128"/>
      <c r="H11" s="128"/>
    </row>
    <row r="12" spans="1:10" ht="18" customHeight="1" thickBot="1">
      <c r="A12" s="134" t="s">
        <v>204</v>
      </c>
      <c r="B12" s="128"/>
      <c r="C12" s="128"/>
      <c r="D12" s="128"/>
      <c r="E12" s="128"/>
      <c r="F12" s="128"/>
      <c r="G12" s="128"/>
      <c r="H12" s="128"/>
    </row>
    <row r="13" spans="1:10" ht="21" customHeight="1" thickTop="1">
      <c r="A13" s="128"/>
      <c r="B13" s="128"/>
      <c r="C13" s="128"/>
      <c r="D13" s="128"/>
      <c r="E13" s="144"/>
      <c r="F13" s="142" t="s">
        <v>203</v>
      </c>
      <c r="G13" s="459" t="str">
        <f>IF('【8-1】経理様式１'!H6="","※参照シートにデータを貼りつけてください",'【8-1】経理様式１'!H6)</f>
        <v>参照シートに情報を貼りつけてください</v>
      </c>
      <c r="H13" s="459"/>
      <c r="I13" s="143"/>
    </row>
    <row r="14" spans="1:10" ht="21" customHeight="1">
      <c r="A14" s="128"/>
      <c r="B14" s="128"/>
      <c r="C14" s="128"/>
      <c r="D14" s="128"/>
      <c r="E14" s="128"/>
      <c r="F14" s="142" t="s">
        <v>202</v>
      </c>
      <c r="G14" s="459" t="str">
        <f>IF('【8-1】経理様式１'!H7="","※参照シートにデータを貼りつけてください",'【8-1】経理様式１'!H7)</f>
        <v>参照シートに情報を貼りつけてください</v>
      </c>
      <c r="H14" s="459"/>
      <c r="I14" s="140"/>
      <c r="J14" s="132" t="s">
        <v>201</v>
      </c>
    </row>
    <row r="15" spans="1:10" ht="21" customHeight="1">
      <c r="A15" s="128"/>
      <c r="B15" s="128"/>
      <c r="C15" s="128"/>
      <c r="D15" s="128"/>
      <c r="E15" s="128"/>
      <c r="F15" s="142" t="s">
        <v>114</v>
      </c>
      <c r="G15" s="459" t="str">
        <f>IF('【8-1】経理様式１'!H8="","※参照シートにデータを貼りつけてください",'【8-1】経理様式１'!H8)</f>
        <v>参照シートに情報を貼りつけてください</v>
      </c>
      <c r="H15" s="459"/>
      <c r="I15" s="140"/>
    </row>
    <row r="16" spans="1:10" ht="21" customHeight="1" thickBot="1">
      <c r="A16" s="128"/>
      <c r="B16" s="128"/>
      <c r="C16" s="128"/>
      <c r="D16" s="128"/>
      <c r="E16" s="128"/>
      <c r="F16" s="139" t="s">
        <v>106</v>
      </c>
      <c r="G16" s="141" t="str">
        <f>IF('【8-1】経理様式１'!H9="","※参照シートにデータを貼りつけてください",'【8-1】経理様式１'!H9)</f>
        <v>参照シートに情報を貼りつけてください</v>
      </c>
      <c r="H16" s="138" t="s">
        <v>200</v>
      </c>
      <c r="I16" s="137"/>
    </row>
    <row r="17" spans="1:9" ht="18" customHeight="1" thickTop="1">
      <c r="A17" s="128"/>
      <c r="B17" s="128"/>
      <c r="C17" s="128"/>
      <c r="D17" s="128"/>
      <c r="E17" s="128"/>
      <c r="F17" s="136"/>
      <c r="G17" s="135"/>
      <c r="H17" s="135"/>
    </row>
    <row r="18" spans="1:9" ht="18" customHeight="1">
      <c r="A18" s="128"/>
      <c r="B18" s="128"/>
      <c r="C18" s="128"/>
      <c r="D18" s="128"/>
      <c r="E18" s="128"/>
      <c r="F18" s="128"/>
      <c r="G18" s="128"/>
      <c r="H18" s="128"/>
    </row>
    <row r="19" spans="1:9" ht="21" customHeight="1">
      <c r="A19" s="128"/>
      <c r="B19" s="466" t="s">
        <v>199</v>
      </c>
      <c r="C19" s="466"/>
      <c r="D19" s="466"/>
      <c r="E19" s="128" t="s">
        <v>198</v>
      </c>
      <c r="F19" s="128"/>
      <c r="G19" s="128"/>
      <c r="H19" s="128"/>
    </row>
    <row r="20" spans="1:9" ht="21" customHeight="1">
      <c r="A20" s="128"/>
      <c r="B20" s="134" t="s">
        <v>197</v>
      </c>
      <c r="C20" s="128"/>
      <c r="D20" s="128"/>
      <c r="E20" s="128"/>
      <c r="F20" s="128"/>
      <c r="G20" s="128"/>
      <c r="H20" s="128"/>
    </row>
    <row r="21" spans="1:9" ht="21" customHeight="1">
      <c r="A21" s="128"/>
      <c r="B21" s="465" t="str">
        <f>"（　　　コース名　：　"&amp;IF(参照シート!C7="","参照シートにデータを貼りつけてください",参照シート!C7)&amp;"　　　）　（　　　受付番号　：　"&amp;IF(参照シート!C5="","参照シートにデータを貼りつけてください",参照シート!C5)&amp;"　　　）"</f>
        <v>（　　　コース名　：　参照シートにデータを貼りつけてください　　　）　（　　　受付番号　：　参照シートにデータを貼りつけてください　　　）</v>
      </c>
      <c r="C21" s="465"/>
      <c r="D21" s="465"/>
      <c r="E21" s="465"/>
      <c r="F21" s="465"/>
      <c r="G21" s="465"/>
      <c r="H21" s="133"/>
      <c r="I21" s="132" t="s">
        <v>196</v>
      </c>
    </row>
    <row r="22" spans="1:9" ht="18" customHeight="1">
      <c r="A22" s="128"/>
      <c r="B22" s="128"/>
      <c r="C22" s="128"/>
      <c r="D22" s="128"/>
      <c r="E22" s="128"/>
      <c r="F22" s="128"/>
      <c r="G22" s="128"/>
      <c r="H22" s="128"/>
    </row>
    <row r="23" spans="1:9" ht="18" customHeight="1">
      <c r="A23" s="128"/>
      <c r="B23" s="128"/>
      <c r="C23" s="128"/>
      <c r="D23" s="128"/>
      <c r="E23" s="128"/>
      <c r="F23" s="128"/>
      <c r="G23" s="128"/>
      <c r="H23" s="128"/>
    </row>
    <row r="24" spans="1:9" ht="18" customHeight="1">
      <c r="A24" s="128"/>
      <c r="B24" s="128"/>
      <c r="C24" s="128"/>
      <c r="D24" s="128"/>
      <c r="E24" s="128"/>
      <c r="F24" s="128"/>
      <c r="G24" s="128"/>
      <c r="H24" s="128"/>
    </row>
    <row r="25" spans="1:9" ht="18" customHeight="1">
      <c r="B25" s="128" t="s">
        <v>254</v>
      </c>
      <c r="C25" s="128"/>
      <c r="D25" s="128"/>
      <c r="E25" s="128"/>
      <c r="F25" s="128"/>
      <c r="G25" s="128"/>
      <c r="H25" s="128"/>
    </row>
    <row r="26" spans="1:9" ht="18" customHeight="1">
      <c r="A26" s="128"/>
      <c r="B26" s="128"/>
      <c r="C26" s="128"/>
      <c r="D26" s="128"/>
      <c r="E26" s="128"/>
      <c r="F26" s="128"/>
      <c r="G26" s="128"/>
      <c r="H26" s="128"/>
    </row>
    <row r="27" spans="1:9" ht="15" customHeight="1">
      <c r="A27" s="128"/>
      <c r="B27" s="128"/>
      <c r="C27" s="128"/>
      <c r="D27" s="128"/>
      <c r="E27" s="128"/>
      <c r="F27" s="128"/>
      <c r="H27" s="131"/>
    </row>
    <row r="28" spans="1:9" ht="15" customHeight="1">
      <c r="A28" s="128" t="s">
        <v>195</v>
      </c>
      <c r="B28" s="128"/>
      <c r="C28" s="128"/>
      <c r="D28" s="128"/>
      <c r="E28" s="128"/>
      <c r="F28" s="128"/>
      <c r="G28" s="128"/>
      <c r="H28" s="128"/>
    </row>
    <row r="29" spans="1:9" ht="15" customHeight="1">
      <c r="A29" s="128"/>
      <c r="B29" s="128"/>
      <c r="C29" s="128"/>
      <c r="D29" s="128"/>
      <c r="E29" s="128"/>
      <c r="F29" s="128"/>
      <c r="G29" s="128"/>
      <c r="H29" s="128"/>
    </row>
    <row r="30" spans="1:9" ht="15" customHeight="1">
      <c r="B30" s="131" t="s">
        <v>194</v>
      </c>
      <c r="C30" s="128" t="s">
        <v>193</v>
      </c>
      <c r="D30" s="128"/>
      <c r="E30" s="128"/>
      <c r="F30" s="128"/>
      <c r="G30" s="128"/>
      <c r="H30" s="128"/>
    </row>
    <row r="31" spans="1:9" ht="15" customHeight="1">
      <c r="B31" s="128"/>
      <c r="C31" s="128" t="s">
        <v>186</v>
      </c>
      <c r="D31" s="128"/>
      <c r="E31" s="128"/>
      <c r="F31" s="128"/>
      <c r="G31" s="128"/>
      <c r="H31" s="128"/>
    </row>
    <row r="32" spans="1:9" ht="15" customHeight="1">
      <c r="B32" s="128"/>
      <c r="C32" s="128"/>
      <c r="D32" s="128"/>
      <c r="E32" s="128"/>
      <c r="F32" s="128"/>
      <c r="G32" s="128"/>
      <c r="H32" s="128"/>
    </row>
    <row r="33" spans="2:8" ht="15" customHeight="1">
      <c r="B33" s="131" t="s">
        <v>192</v>
      </c>
      <c r="C33" s="128" t="s">
        <v>191</v>
      </c>
      <c r="D33" s="128"/>
      <c r="E33" s="128"/>
      <c r="F33" s="128"/>
      <c r="G33" s="128"/>
      <c r="H33" s="128"/>
    </row>
    <row r="34" spans="2:8" ht="15" customHeight="1">
      <c r="B34" s="128"/>
      <c r="C34" s="128" t="s">
        <v>186</v>
      </c>
      <c r="D34" s="128"/>
      <c r="E34" s="128"/>
      <c r="F34" s="128"/>
      <c r="G34" s="128"/>
      <c r="H34" s="128"/>
    </row>
    <row r="35" spans="2:8" ht="15" customHeight="1">
      <c r="B35" s="128"/>
      <c r="C35" s="128"/>
      <c r="D35" s="128"/>
      <c r="E35" s="128"/>
      <c r="F35" s="128"/>
      <c r="G35" s="128"/>
      <c r="H35" s="128"/>
    </row>
    <row r="36" spans="2:8" ht="15" customHeight="1">
      <c r="B36" s="131" t="s">
        <v>190</v>
      </c>
      <c r="C36" s="128" t="s">
        <v>189</v>
      </c>
      <c r="D36" s="128"/>
      <c r="E36" s="128"/>
      <c r="F36" s="128"/>
      <c r="G36" s="128"/>
      <c r="H36" s="128"/>
    </row>
    <row r="37" spans="2:8" ht="15" customHeight="1">
      <c r="B37" s="128"/>
      <c r="C37" s="128" t="s">
        <v>186</v>
      </c>
      <c r="D37" s="128"/>
      <c r="E37" s="128"/>
      <c r="F37" s="128"/>
      <c r="G37" s="128"/>
      <c r="H37" s="128"/>
    </row>
    <row r="38" spans="2:8" ht="15" customHeight="1">
      <c r="B38" s="128"/>
      <c r="C38" s="128"/>
      <c r="D38" s="128"/>
      <c r="E38" s="128"/>
      <c r="F38" s="128"/>
      <c r="G38" s="128"/>
      <c r="H38" s="128"/>
    </row>
    <row r="39" spans="2:8" ht="15" customHeight="1">
      <c r="B39" s="131" t="s">
        <v>188</v>
      </c>
      <c r="C39" s="128" t="s">
        <v>187</v>
      </c>
      <c r="D39" s="128"/>
      <c r="E39" s="128"/>
      <c r="F39" s="128"/>
      <c r="G39" s="128"/>
      <c r="H39" s="128"/>
    </row>
    <row r="40" spans="2:8" ht="15" customHeight="1">
      <c r="B40" s="128"/>
      <c r="C40" s="128" t="s">
        <v>186</v>
      </c>
      <c r="D40" s="128"/>
      <c r="E40" s="128"/>
      <c r="F40" s="128"/>
      <c r="G40" s="128"/>
      <c r="H40" s="128"/>
    </row>
    <row r="41" spans="2:8" ht="15" customHeight="1">
      <c r="B41" s="128"/>
      <c r="C41" s="128"/>
      <c r="D41" s="128"/>
      <c r="E41" s="128"/>
      <c r="F41" s="128"/>
      <c r="G41" s="128"/>
      <c r="H41" s="128"/>
    </row>
    <row r="42" spans="2:8" ht="15" customHeight="1">
      <c r="B42" s="131" t="s">
        <v>185</v>
      </c>
      <c r="C42" s="128" t="s">
        <v>184</v>
      </c>
      <c r="D42" s="128"/>
      <c r="E42" s="128"/>
      <c r="F42" s="128"/>
      <c r="G42" s="128"/>
      <c r="H42" s="128"/>
    </row>
    <row r="43" spans="2:8" ht="15" customHeight="1">
      <c r="B43" s="128"/>
      <c r="C43" s="128" t="s">
        <v>183</v>
      </c>
      <c r="D43" s="128"/>
      <c r="E43" s="128"/>
      <c r="F43" s="128"/>
      <c r="G43" s="128"/>
      <c r="H43" s="128"/>
    </row>
    <row r="44" spans="2:8" ht="15" customHeight="1">
      <c r="B44" s="128"/>
      <c r="C44" s="128"/>
      <c r="D44" s="128"/>
      <c r="E44" s="128"/>
      <c r="F44" s="128"/>
      <c r="G44" s="128"/>
      <c r="H44" s="128"/>
    </row>
    <row r="45" spans="2:8" ht="15" customHeight="1">
      <c r="B45" s="131" t="s">
        <v>182</v>
      </c>
      <c r="C45" s="128" t="s">
        <v>181</v>
      </c>
      <c r="D45" s="128"/>
      <c r="E45" s="128"/>
      <c r="F45" s="128"/>
      <c r="G45" s="128"/>
      <c r="H45" s="128"/>
    </row>
    <row r="46" spans="2:8" ht="15" customHeight="1">
      <c r="B46" s="128"/>
      <c r="C46" s="128" t="s">
        <v>180</v>
      </c>
      <c r="D46" s="128"/>
      <c r="E46" s="128"/>
      <c r="F46" s="128"/>
      <c r="G46" s="128"/>
      <c r="H46" s="128"/>
    </row>
    <row r="47" spans="2:8" ht="15" customHeight="1">
      <c r="B47" s="128"/>
      <c r="C47" s="128"/>
      <c r="D47" s="128"/>
      <c r="E47" s="128"/>
      <c r="F47" s="128"/>
      <c r="G47" s="128"/>
      <c r="H47" s="128"/>
    </row>
    <row r="48" spans="2:8" ht="15" customHeight="1">
      <c r="B48" s="131" t="s">
        <v>179</v>
      </c>
      <c r="C48" s="128" t="s">
        <v>178</v>
      </c>
      <c r="D48" s="128"/>
      <c r="E48" s="128"/>
      <c r="F48" s="128"/>
      <c r="G48" s="128"/>
      <c r="H48" s="128"/>
    </row>
    <row r="49" spans="1:8" ht="15" customHeight="1">
      <c r="B49" s="128"/>
      <c r="C49" s="128" t="s">
        <v>177</v>
      </c>
      <c r="D49" s="128"/>
      <c r="E49" s="128"/>
      <c r="F49" s="128"/>
      <c r="G49" s="128"/>
      <c r="H49" s="128"/>
    </row>
    <row r="50" spans="1:8" ht="15" customHeight="1">
      <c r="B50" s="128"/>
      <c r="C50" s="128"/>
      <c r="D50" s="128"/>
      <c r="E50" s="128"/>
      <c r="F50" s="128"/>
      <c r="G50" s="128"/>
      <c r="H50" s="128"/>
    </row>
    <row r="51" spans="1:8" ht="15" customHeight="1">
      <c r="B51" s="131" t="s">
        <v>176</v>
      </c>
      <c r="C51" s="128" t="s">
        <v>175</v>
      </c>
      <c r="D51" s="128"/>
      <c r="E51" s="128"/>
      <c r="F51" s="128"/>
      <c r="G51" s="128"/>
      <c r="H51" s="128"/>
    </row>
    <row r="52" spans="1:8" ht="15" customHeight="1">
      <c r="B52" s="128"/>
      <c r="C52" s="128" t="s">
        <v>172</v>
      </c>
      <c r="D52" s="128"/>
      <c r="E52" s="128"/>
      <c r="F52" s="128"/>
      <c r="G52" s="128"/>
      <c r="H52" s="128"/>
    </row>
    <row r="53" spans="1:8" ht="15" customHeight="1">
      <c r="B53" s="128"/>
      <c r="C53" s="128"/>
      <c r="D53" s="128"/>
      <c r="E53" s="128"/>
      <c r="F53" s="128"/>
      <c r="G53" s="128"/>
      <c r="H53" s="128"/>
    </row>
    <row r="54" spans="1:8" ht="15" customHeight="1">
      <c r="B54" s="131" t="s">
        <v>174</v>
      </c>
      <c r="C54" s="128" t="s">
        <v>173</v>
      </c>
      <c r="D54" s="128"/>
      <c r="E54" s="128"/>
      <c r="F54" s="128"/>
    </row>
    <row r="55" spans="1:8" ht="15" customHeight="1">
      <c r="B55" s="128"/>
      <c r="C55" s="128" t="s">
        <v>172</v>
      </c>
      <c r="D55" s="128"/>
      <c r="E55" s="128"/>
    </row>
    <row r="56" spans="1:8" ht="15" customHeight="1">
      <c r="B56" s="128"/>
      <c r="C56" s="128"/>
      <c r="D56" s="128"/>
      <c r="E56" s="128"/>
      <c r="F56" s="128"/>
    </row>
    <row r="57" spans="1:8" ht="15" customHeight="1">
      <c r="B57" s="131" t="s">
        <v>171</v>
      </c>
      <c r="C57" s="128" t="s">
        <v>170</v>
      </c>
      <c r="D57" s="128"/>
      <c r="E57" s="128"/>
      <c r="F57" s="128"/>
      <c r="G57" s="128"/>
      <c r="H57" s="128"/>
    </row>
    <row r="58" spans="1:8" ht="15" customHeight="1">
      <c r="B58" s="128"/>
      <c r="C58" s="128" t="s">
        <v>169</v>
      </c>
      <c r="D58" s="128"/>
      <c r="E58" s="128"/>
      <c r="F58" s="128"/>
      <c r="G58" s="128"/>
      <c r="H58" s="128"/>
    </row>
    <row r="59" spans="1:8" ht="15" customHeight="1">
      <c r="B59" s="128"/>
      <c r="C59" s="128"/>
      <c r="D59" s="128"/>
      <c r="E59" s="128"/>
      <c r="F59" s="128"/>
      <c r="G59" s="128"/>
      <c r="H59" s="128"/>
    </row>
    <row r="60" spans="1:8" ht="15" customHeight="1">
      <c r="B60" s="131" t="s">
        <v>168</v>
      </c>
      <c r="C60" s="128" t="s">
        <v>252</v>
      </c>
      <c r="D60" s="128"/>
      <c r="E60" s="128"/>
      <c r="F60" s="128"/>
      <c r="G60" s="128"/>
      <c r="H60" s="128"/>
    </row>
    <row r="61" spans="1:8" ht="60" customHeight="1">
      <c r="A61" s="128"/>
      <c r="C61" s="462" t="s">
        <v>165</v>
      </c>
      <c r="D61" s="462"/>
      <c r="E61" s="462"/>
      <c r="F61" s="462"/>
      <c r="G61" s="462"/>
      <c r="H61" s="462"/>
    </row>
    <row r="62" spans="1:8" ht="60" customHeight="1">
      <c r="A62" s="128"/>
      <c r="C62" s="462"/>
      <c r="D62" s="462"/>
      <c r="E62" s="462"/>
      <c r="F62" s="462"/>
      <c r="G62" s="462"/>
      <c r="H62" s="462"/>
    </row>
    <row r="63" spans="1:8" ht="15" customHeight="1">
      <c r="B63" s="131" t="s">
        <v>251</v>
      </c>
      <c r="C63" s="128" t="s">
        <v>167</v>
      </c>
      <c r="D63" s="128"/>
      <c r="E63" s="128"/>
      <c r="F63" s="128"/>
      <c r="G63" s="128"/>
      <c r="H63" s="128"/>
    </row>
    <row r="64" spans="1:8" ht="60" customHeight="1">
      <c r="A64" s="128"/>
      <c r="C64" s="462" t="s">
        <v>165</v>
      </c>
      <c r="D64" s="462"/>
      <c r="E64" s="462"/>
      <c r="F64" s="462"/>
      <c r="G64" s="462"/>
      <c r="H64" s="462"/>
    </row>
    <row r="65" spans="1:8" ht="60" customHeight="1">
      <c r="A65" s="128"/>
      <c r="C65" s="462"/>
      <c r="D65" s="462"/>
      <c r="E65" s="462"/>
      <c r="F65" s="462"/>
      <c r="G65" s="462"/>
      <c r="H65" s="462"/>
    </row>
    <row r="66" spans="1:8" ht="9" customHeight="1">
      <c r="A66" s="128"/>
      <c r="B66" s="130"/>
      <c r="C66" s="130"/>
      <c r="D66" s="130"/>
      <c r="E66" s="130"/>
      <c r="F66" s="130"/>
      <c r="G66" s="130"/>
      <c r="H66" s="130"/>
    </row>
    <row r="67" spans="1:8" ht="15" customHeight="1">
      <c r="A67" s="128" t="s">
        <v>166</v>
      </c>
      <c r="B67" s="128"/>
      <c r="C67" s="128"/>
      <c r="D67" s="128"/>
      <c r="E67" s="128"/>
      <c r="F67" s="128"/>
      <c r="G67" s="128"/>
      <c r="H67" s="128"/>
    </row>
    <row r="68" spans="1:8" ht="60" customHeight="1">
      <c r="A68" s="128"/>
      <c r="C68" s="462" t="s">
        <v>165</v>
      </c>
      <c r="D68" s="462"/>
      <c r="E68" s="462"/>
      <c r="F68" s="462"/>
      <c r="G68" s="462"/>
      <c r="H68" s="462"/>
    </row>
    <row r="69" spans="1:8" ht="60" customHeight="1">
      <c r="A69" s="128"/>
      <c r="C69" s="462"/>
      <c r="D69" s="462"/>
      <c r="E69" s="462"/>
      <c r="F69" s="462"/>
      <c r="G69" s="462"/>
      <c r="H69" s="462"/>
    </row>
    <row r="70" spans="1:8" ht="15" customHeight="1">
      <c r="A70" s="128" t="s">
        <v>164</v>
      </c>
      <c r="B70" s="128"/>
      <c r="C70" s="128"/>
      <c r="D70" s="128"/>
      <c r="E70" s="128"/>
      <c r="F70" s="128"/>
      <c r="G70" s="128"/>
      <c r="H70" s="128"/>
    </row>
    <row r="71" spans="1:8" ht="15" customHeight="1">
      <c r="A71" s="128"/>
      <c r="B71" s="128" t="s">
        <v>163</v>
      </c>
      <c r="C71" s="128"/>
      <c r="D71" s="464" t="s">
        <v>160</v>
      </c>
      <c r="E71" s="464"/>
      <c r="F71" s="464"/>
      <c r="G71" s="464"/>
      <c r="H71" s="464"/>
    </row>
    <row r="72" spans="1:8" ht="15" customHeight="1">
      <c r="A72" s="128"/>
      <c r="B72" s="461" t="s">
        <v>159</v>
      </c>
      <c r="C72" s="461"/>
      <c r="D72" s="461"/>
      <c r="E72" s="461"/>
      <c r="F72" s="461"/>
      <c r="G72" s="461"/>
      <c r="H72" s="461"/>
    </row>
    <row r="73" spans="1:8" ht="15" customHeight="1">
      <c r="A73" s="128"/>
      <c r="B73" s="461"/>
      <c r="C73" s="461"/>
      <c r="D73" s="461"/>
      <c r="E73" s="461"/>
      <c r="F73" s="461"/>
      <c r="G73" s="461"/>
      <c r="H73" s="461"/>
    </row>
    <row r="74" spans="1:8" ht="15" customHeight="1">
      <c r="A74" s="128"/>
      <c r="B74" s="461"/>
      <c r="C74" s="461"/>
      <c r="D74" s="461"/>
      <c r="E74" s="461"/>
      <c r="F74" s="461"/>
      <c r="G74" s="461"/>
      <c r="H74" s="461"/>
    </row>
    <row r="75" spans="1:8" ht="15" customHeight="1">
      <c r="A75" s="128"/>
      <c r="B75" s="461"/>
      <c r="C75" s="461"/>
      <c r="D75" s="461"/>
      <c r="E75" s="461"/>
      <c r="F75" s="461"/>
      <c r="G75" s="461"/>
      <c r="H75" s="461"/>
    </row>
    <row r="76" spans="1:8" ht="15" customHeight="1">
      <c r="A76" s="128"/>
      <c r="B76" s="461"/>
      <c r="C76" s="461"/>
      <c r="D76" s="461"/>
      <c r="E76" s="461"/>
      <c r="F76" s="461"/>
      <c r="G76" s="461"/>
      <c r="H76" s="461"/>
    </row>
    <row r="77" spans="1:8" ht="15" customHeight="1">
      <c r="A77" s="128"/>
      <c r="B77" s="461"/>
      <c r="C77" s="461"/>
      <c r="D77" s="461"/>
      <c r="E77" s="461"/>
      <c r="F77" s="461"/>
      <c r="G77" s="461"/>
      <c r="H77" s="461"/>
    </row>
    <row r="78" spans="1:8" ht="15" customHeight="1">
      <c r="A78" s="128"/>
      <c r="B78" s="461"/>
      <c r="C78" s="461"/>
      <c r="D78" s="461"/>
      <c r="E78" s="461"/>
      <c r="F78" s="461"/>
      <c r="G78" s="461"/>
      <c r="H78" s="461"/>
    </row>
    <row r="79" spans="1:8" ht="15" customHeight="1">
      <c r="A79" s="128"/>
      <c r="B79" s="461"/>
      <c r="C79" s="461"/>
      <c r="D79" s="461"/>
      <c r="E79" s="461"/>
      <c r="F79" s="461"/>
      <c r="G79" s="461"/>
      <c r="H79" s="461"/>
    </row>
    <row r="80" spans="1:8" ht="15" customHeight="1">
      <c r="A80" s="128"/>
      <c r="B80" s="461"/>
      <c r="C80" s="461"/>
      <c r="D80" s="461"/>
      <c r="E80" s="461"/>
      <c r="F80" s="461"/>
      <c r="G80" s="461"/>
      <c r="H80" s="461"/>
    </row>
    <row r="81" spans="1:8" ht="15" customHeight="1">
      <c r="A81" s="128"/>
      <c r="B81" s="461"/>
      <c r="C81" s="461"/>
      <c r="D81" s="461"/>
      <c r="E81" s="461"/>
      <c r="F81" s="461"/>
      <c r="G81" s="461"/>
      <c r="H81" s="461"/>
    </row>
    <row r="82" spans="1:8" ht="15" customHeight="1">
      <c r="A82" s="128"/>
      <c r="B82" s="461"/>
      <c r="C82" s="461"/>
      <c r="D82" s="461"/>
      <c r="E82" s="461"/>
      <c r="F82" s="461"/>
      <c r="G82" s="461"/>
      <c r="H82" s="461"/>
    </row>
    <row r="83" spans="1:8" ht="15" customHeight="1">
      <c r="A83" s="128"/>
      <c r="B83" s="461"/>
      <c r="C83" s="461"/>
      <c r="D83" s="461"/>
      <c r="E83" s="461"/>
      <c r="F83" s="461"/>
      <c r="G83" s="461"/>
      <c r="H83" s="461"/>
    </row>
    <row r="84" spans="1:8" ht="15" customHeight="1">
      <c r="A84" s="128"/>
      <c r="B84" s="461"/>
      <c r="C84" s="461"/>
      <c r="D84" s="461"/>
      <c r="E84" s="461"/>
      <c r="F84" s="461"/>
      <c r="G84" s="461"/>
      <c r="H84" s="461"/>
    </row>
    <row r="85" spans="1:8" ht="15" customHeight="1">
      <c r="A85" s="128"/>
      <c r="B85" s="461"/>
      <c r="C85" s="461"/>
      <c r="D85" s="461"/>
      <c r="E85" s="461"/>
      <c r="F85" s="461"/>
      <c r="G85" s="461"/>
      <c r="H85" s="461"/>
    </row>
    <row r="86" spans="1:8" ht="15" customHeight="1">
      <c r="A86" s="128"/>
      <c r="B86" s="461"/>
      <c r="C86" s="461"/>
      <c r="D86" s="461"/>
      <c r="E86" s="461"/>
      <c r="F86" s="461"/>
      <c r="G86" s="461"/>
      <c r="H86" s="461"/>
    </row>
    <row r="87" spans="1:8" ht="15" customHeight="1">
      <c r="A87" s="128"/>
      <c r="B87" s="461"/>
      <c r="C87" s="461"/>
      <c r="D87" s="461"/>
      <c r="E87" s="461"/>
      <c r="F87" s="461"/>
      <c r="G87" s="461"/>
      <c r="H87" s="461"/>
    </row>
    <row r="88" spans="1:8" ht="15" customHeight="1">
      <c r="A88" s="128"/>
      <c r="B88" s="461"/>
      <c r="C88" s="461"/>
      <c r="D88" s="461"/>
      <c r="E88" s="461"/>
      <c r="F88" s="461"/>
      <c r="G88" s="461"/>
      <c r="H88" s="461"/>
    </row>
    <row r="89" spans="1:8" ht="15" customHeight="1">
      <c r="A89" s="128"/>
      <c r="B89" s="129"/>
      <c r="C89" s="129"/>
      <c r="D89" s="129"/>
      <c r="E89" s="129"/>
      <c r="F89" s="129"/>
      <c r="G89" s="129"/>
      <c r="H89" s="129"/>
    </row>
    <row r="90" spans="1:8" ht="15" customHeight="1">
      <c r="A90" s="128"/>
      <c r="B90" s="463" t="s">
        <v>162</v>
      </c>
      <c r="C90" s="463"/>
      <c r="D90" s="464" t="s">
        <v>160</v>
      </c>
      <c r="E90" s="464"/>
      <c r="F90" s="464"/>
      <c r="G90" s="464"/>
      <c r="H90" s="464"/>
    </row>
    <row r="91" spans="1:8" ht="15" customHeight="1">
      <c r="A91" s="128"/>
      <c r="B91" s="461" t="s">
        <v>159</v>
      </c>
      <c r="C91" s="461"/>
      <c r="D91" s="461"/>
      <c r="E91" s="461"/>
      <c r="F91" s="461"/>
      <c r="G91" s="461"/>
      <c r="H91" s="461"/>
    </row>
    <row r="92" spans="1:8" ht="15" customHeight="1">
      <c r="A92" s="128"/>
      <c r="B92" s="461"/>
      <c r="C92" s="461"/>
      <c r="D92" s="461"/>
      <c r="E92" s="461"/>
      <c r="F92" s="461"/>
      <c r="G92" s="461"/>
      <c r="H92" s="461"/>
    </row>
    <row r="93" spans="1:8" ht="15" customHeight="1">
      <c r="A93" s="128"/>
      <c r="B93" s="461"/>
      <c r="C93" s="461"/>
      <c r="D93" s="461"/>
      <c r="E93" s="461"/>
      <c r="F93" s="461"/>
      <c r="G93" s="461"/>
      <c r="H93" s="461"/>
    </row>
    <row r="94" spans="1:8" ht="15" customHeight="1">
      <c r="A94" s="128"/>
      <c r="B94" s="461"/>
      <c r="C94" s="461"/>
      <c r="D94" s="461"/>
      <c r="E94" s="461"/>
      <c r="F94" s="461"/>
      <c r="G94" s="461"/>
      <c r="H94" s="461"/>
    </row>
    <row r="95" spans="1:8" ht="15" customHeight="1">
      <c r="A95" s="128"/>
      <c r="B95" s="461"/>
      <c r="C95" s="461"/>
      <c r="D95" s="461"/>
      <c r="E95" s="461"/>
      <c r="F95" s="461"/>
      <c r="G95" s="461"/>
      <c r="H95" s="461"/>
    </row>
    <row r="96" spans="1:8" ht="15" customHeight="1">
      <c r="A96" s="128"/>
      <c r="B96" s="461"/>
      <c r="C96" s="461"/>
      <c r="D96" s="461"/>
      <c r="E96" s="461"/>
      <c r="F96" s="461"/>
      <c r="G96" s="461"/>
      <c r="H96" s="461"/>
    </row>
    <row r="97" spans="1:8" ht="15" customHeight="1">
      <c r="A97" s="128"/>
      <c r="B97" s="461"/>
      <c r="C97" s="461"/>
      <c r="D97" s="461"/>
      <c r="E97" s="461"/>
      <c r="F97" s="461"/>
      <c r="G97" s="461"/>
      <c r="H97" s="461"/>
    </row>
    <row r="98" spans="1:8" ht="15" customHeight="1">
      <c r="A98" s="128"/>
      <c r="B98" s="461"/>
      <c r="C98" s="461"/>
      <c r="D98" s="461"/>
      <c r="E98" s="461"/>
      <c r="F98" s="461"/>
      <c r="G98" s="461"/>
      <c r="H98" s="461"/>
    </row>
    <row r="99" spans="1:8" ht="15" customHeight="1">
      <c r="A99" s="128"/>
      <c r="B99" s="461"/>
      <c r="C99" s="461"/>
      <c r="D99" s="461"/>
      <c r="E99" s="461"/>
      <c r="F99" s="461"/>
      <c r="G99" s="461"/>
      <c r="H99" s="461"/>
    </row>
    <row r="100" spans="1:8" ht="15" customHeight="1">
      <c r="A100" s="128"/>
      <c r="B100" s="461"/>
      <c r="C100" s="461"/>
      <c r="D100" s="461"/>
      <c r="E100" s="461"/>
      <c r="F100" s="461"/>
      <c r="G100" s="461"/>
      <c r="H100" s="461"/>
    </row>
    <row r="101" spans="1:8" ht="15" customHeight="1">
      <c r="A101" s="128"/>
      <c r="B101" s="461"/>
      <c r="C101" s="461"/>
      <c r="D101" s="461"/>
      <c r="E101" s="461"/>
      <c r="F101" s="461"/>
      <c r="G101" s="461"/>
      <c r="H101" s="461"/>
    </row>
    <row r="102" spans="1:8" ht="15" customHeight="1">
      <c r="A102" s="128"/>
      <c r="B102" s="461"/>
      <c r="C102" s="461"/>
      <c r="D102" s="461"/>
      <c r="E102" s="461"/>
      <c r="F102" s="461"/>
      <c r="G102" s="461"/>
      <c r="H102" s="461"/>
    </row>
    <row r="103" spans="1:8" ht="15" customHeight="1">
      <c r="A103" s="128"/>
      <c r="B103" s="461"/>
      <c r="C103" s="461"/>
      <c r="D103" s="461"/>
      <c r="E103" s="461"/>
      <c r="F103" s="461"/>
      <c r="G103" s="461"/>
      <c r="H103" s="461"/>
    </row>
    <row r="104" spans="1:8" ht="15" customHeight="1">
      <c r="A104" s="128"/>
      <c r="B104" s="461"/>
      <c r="C104" s="461"/>
      <c r="D104" s="461"/>
      <c r="E104" s="461"/>
      <c r="F104" s="461"/>
      <c r="G104" s="461"/>
      <c r="H104" s="461"/>
    </row>
    <row r="105" spans="1:8" ht="15" customHeight="1">
      <c r="A105" s="128"/>
      <c r="B105" s="461"/>
      <c r="C105" s="461"/>
      <c r="D105" s="461"/>
      <c r="E105" s="461"/>
      <c r="F105" s="461"/>
      <c r="G105" s="461"/>
      <c r="H105" s="461"/>
    </row>
    <row r="106" spans="1:8" ht="15" customHeight="1">
      <c r="A106" s="128"/>
      <c r="B106" s="461"/>
      <c r="C106" s="461"/>
      <c r="D106" s="461"/>
      <c r="E106" s="461"/>
      <c r="F106" s="461"/>
      <c r="G106" s="461"/>
      <c r="H106" s="461"/>
    </row>
    <row r="107" spans="1:8" ht="15" customHeight="1">
      <c r="A107" s="128"/>
      <c r="B107" s="461"/>
      <c r="C107" s="461"/>
      <c r="D107" s="461"/>
      <c r="E107" s="461"/>
      <c r="F107" s="461"/>
      <c r="G107" s="461"/>
      <c r="H107" s="461"/>
    </row>
    <row r="108" spans="1:8" ht="15" customHeight="1">
      <c r="A108" s="128"/>
      <c r="B108" s="129"/>
      <c r="C108" s="129"/>
      <c r="D108" s="129"/>
      <c r="E108" s="129"/>
      <c r="F108" s="129"/>
      <c r="G108" s="129"/>
      <c r="H108" s="129"/>
    </row>
    <row r="109" spans="1:8" ht="15" customHeight="1">
      <c r="A109" s="128"/>
      <c r="B109" s="463" t="s">
        <v>161</v>
      </c>
      <c r="C109" s="463"/>
      <c r="D109" s="464" t="s">
        <v>160</v>
      </c>
      <c r="E109" s="464"/>
      <c r="F109" s="464"/>
      <c r="G109" s="464"/>
      <c r="H109" s="464"/>
    </row>
    <row r="110" spans="1:8" ht="15" customHeight="1">
      <c r="A110" s="128"/>
      <c r="B110" s="461" t="s">
        <v>159</v>
      </c>
      <c r="C110" s="461"/>
      <c r="D110" s="461"/>
      <c r="E110" s="461"/>
      <c r="F110" s="461"/>
      <c r="G110" s="461"/>
      <c r="H110" s="461"/>
    </row>
    <row r="111" spans="1:8" ht="15" customHeight="1">
      <c r="A111" s="128"/>
      <c r="B111" s="461"/>
      <c r="C111" s="461"/>
      <c r="D111" s="461"/>
      <c r="E111" s="461"/>
      <c r="F111" s="461"/>
      <c r="G111" s="461"/>
      <c r="H111" s="461"/>
    </row>
    <row r="112" spans="1:8" ht="15" customHeight="1">
      <c r="A112" s="128"/>
      <c r="B112" s="461"/>
      <c r="C112" s="461"/>
      <c r="D112" s="461"/>
      <c r="E112" s="461"/>
      <c r="F112" s="461"/>
      <c r="G112" s="461"/>
      <c r="H112" s="461"/>
    </row>
    <row r="113" spans="1:8" ht="15" customHeight="1">
      <c r="A113" s="128"/>
      <c r="B113" s="461"/>
      <c r="C113" s="461"/>
      <c r="D113" s="461"/>
      <c r="E113" s="461"/>
      <c r="F113" s="461"/>
      <c r="G113" s="461"/>
      <c r="H113" s="461"/>
    </row>
    <row r="114" spans="1:8" ht="15" customHeight="1">
      <c r="A114" s="128"/>
      <c r="B114" s="461"/>
      <c r="C114" s="461"/>
      <c r="D114" s="461"/>
      <c r="E114" s="461"/>
      <c r="F114" s="461"/>
      <c r="G114" s="461"/>
      <c r="H114" s="461"/>
    </row>
    <row r="115" spans="1:8" ht="15" customHeight="1">
      <c r="A115" s="128"/>
      <c r="B115" s="461"/>
      <c r="C115" s="461"/>
      <c r="D115" s="461"/>
      <c r="E115" s="461"/>
      <c r="F115" s="461"/>
      <c r="G115" s="461"/>
      <c r="H115" s="461"/>
    </row>
    <row r="116" spans="1:8" ht="15" customHeight="1">
      <c r="A116" s="128"/>
      <c r="B116" s="461"/>
      <c r="C116" s="461"/>
      <c r="D116" s="461"/>
      <c r="E116" s="461"/>
      <c r="F116" s="461"/>
      <c r="G116" s="461"/>
      <c r="H116" s="461"/>
    </row>
    <row r="117" spans="1:8" ht="15" customHeight="1">
      <c r="A117" s="128"/>
      <c r="B117" s="461"/>
      <c r="C117" s="461"/>
      <c r="D117" s="461"/>
      <c r="E117" s="461"/>
      <c r="F117" s="461"/>
      <c r="G117" s="461"/>
      <c r="H117" s="461"/>
    </row>
    <row r="118" spans="1:8" ht="15" customHeight="1">
      <c r="A118" s="128"/>
      <c r="B118" s="461"/>
      <c r="C118" s="461"/>
      <c r="D118" s="461"/>
      <c r="E118" s="461"/>
      <c r="F118" s="461"/>
      <c r="G118" s="461"/>
      <c r="H118" s="461"/>
    </row>
    <row r="119" spans="1:8" ht="15" customHeight="1">
      <c r="A119" s="128"/>
      <c r="B119" s="461"/>
      <c r="C119" s="461"/>
      <c r="D119" s="461"/>
      <c r="E119" s="461"/>
      <c r="F119" s="461"/>
      <c r="G119" s="461"/>
      <c r="H119" s="461"/>
    </row>
    <row r="120" spans="1:8" ht="15" customHeight="1">
      <c r="A120" s="128"/>
      <c r="B120" s="461"/>
      <c r="C120" s="461"/>
      <c r="D120" s="461"/>
      <c r="E120" s="461"/>
      <c r="F120" s="461"/>
      <c r="G120" s="461"/>
      <c r="H120" s="461"/>
    </row>
    <row r="121" spans="1:8" ht="15" customHeight="1">
      <c r="A121" s="128"/>
      <c r="B121" s="461"/>
      <c r="C121" s="461"/>
      <c r="D121" s="461"/>
      <c r="E121" s="461"/>
      <c r="F121" s="461"/>
      <c r="G121" s="461"/>
      <c r="H121" s="461"/>
    </row>
    <row r="122" spans="1:8" ht="15" customHeight="1">
      <c r="A122" s="128"/>
      <c r="B122" s="461"/>
      <c r="C122" s="461"/>
      <c r="D122" s="461"/>
      <c r="E122" s="461"/>
      <c r="F122" s="461"/>
      <c r="G122" s="461"/>
      <c r="H122" s="461"/>
    </row>
    <row r="123" spans="1:8" ht="15" customHeight="1">
      <c r="A123" s="128"/>
      <c r="B123" s="461"/>
      <c r="C123" s="461"/>
      <c r="D123" s="461"/>
      <c r="E123" s="461"/>
      <c r="F123" s="461"/>
      <c r="G123" s="461"/>
      <c r="H123" s="461"/>
    </row>
    <row r="124" spans="1:8" ht="15" customHeight="1">
      <c r="A124" s="128"/>
      <c r="B124" s="461"/>
      <c r="C124" s="461"/>
      <c r="D124" s="461"/>
      <c r="E124" s="461"/>
      <c r="F124" s="461"/>
      <c r="G124" s="461"/>
      <c r="H124" s="461"/>
    </row>
    <row r="125" spans="1:8" ht="15" customHeight="1">
      <c r="A125" s="128"/>
      <c r="B125" s="461"/>
      <c r="C125" s="461"/>
      <c r="D125" s="461"/>
      <c r="E125" s="461"/>
      <c r="F125" s="461"/>
      <c r="G125" s="461"/>
      <c r="H125" s="461"/>
    </row>
    <row r="126" spans="1:8" ht="15" customHeight="1">
      <c r="A126" s="128"/>
      <c r="B126" s="461"/>
      <c r="C126" s="461"/>
      <c r="D126" s="461"/>
      <c r="E126" s="461"/>
      <c r="F126" s="461"/>
      <c r="G126" s="461"/>
      <c r="H126" s="461"/>
    </row>
  </sheetData>
  <sheetProtection algorithmName="SHA-512" hashValue="zqVipC3wjagWjz6SrD1G4c9VYmXUByLmiUkKYOC5YcdlQcZg3UT1GAPPgHWLy4jOe/vYP+HyzvLe51kjbIUJsA==" saltValue="zKwuto81MBNYjB7L3AH/rg==" spinCount="100000" sheet="1" formatCells="0" formatColumns="0" formatRows="0" selectLockedCells="1"/>
  <mergeCells count="18">
    <mergeCell ref="B109:C109"/>
    <mergeCell ref="G15:H15"/>
    <mergeCell ref="B110:H126"/>
    <mergeCell ref="D109:H109"/>
    <mergeCell ref="D90:H90"/>
    <mergeCell ref="D71:H71"/>
    <mergeCell ref="B91:H107"/>
    <mergeCell ref="B21:G21"/>
    <mergeCell ref="B19:D19"/>
    <mergeCell ref="B90:C90"/>
    <mergeCell ref="A4:H4"/>
    <mergeCell ref="G14:H14"/>
    <mergeCell ref="G13:H13"/>
    <mergeCell ref="G6:H6"/>
    <mergeCell ref="B72:H88"/>
    <mergeCell ref="C61:H62"/>
    <mergeCell ref="C64:H65"/>
    <mergeCell ref="C68:H69"/>
  </mergeCells>
  <phoneticPr fontId="4"/>
  <conditionalFormatting sqref="B66">
    <cfRule type="cellIs" dxfId="29" priority="20" operator="equal">
      <formula>"（ない場合は「なし」と記入）"</formula>
    </cfRule>
  </conditionalFormatting>
  <conditionalFormatting sqref="D109">
    <cfRule type="cellIs" dxfId="28" priority="19" operator="equal">
      <formula>"（写真のキャプションを記入）"</formula>
    </cfRule>
  </conditionalFormatting>
  <conditionalFormatting sqref="D90">
    <cfRule type="cellIs" dxfId="27" priority="18" operator="equal">
      <formula>"（写真のキャプションを記入）"</formula>
    </cfRule>
  </conditionalFormatting>
  <conditionalFormatting sqref="D71">
    <cfRule type="cellIs" dxfId="26" priority="17" operator="equal">
      <formula>"（写真のキャプションを記入）"</formula>
    </cfRule>
  </conditionalFormatting>
  <conditionalFormatting sqref="B19">
    <cfRule type="containsBlanks" dxfId="25" priority="16">
      <formula>LEN(TRIM(B19))=0</formula>
    </cfRule>
  </conditionalFormatting>
  <conditionalFormatting sqref="G6">
    <cfRule type="expression" dxfId="24" priority="9">
      <formula>$G$6="(終了報告日)"</formula>
    </cfRule>
    <cfRule type="containsBlanks" dxfId="23" priority="15">
      <formula>LEN(TRIM(G6))=0</formula>
    </cfRule>
  </conditionalFormatting>
  <conditionalFormatting sqref="G13">
    <cfRule type="expression" dxfId="22" priority="14">
      <formula>G13="参照シートに情報を貼りつけてください"</formula>
    </cfRule>
  </conditionalFormatting>
  <conditionalFormatting sqref="G14">
    <cfRule type="expression" dxfId="21" priority="13">
      <formula>G14="参照シートに情報を貼りつけてください"</formula>
    </cfRule>
  </conditionalFormatting>
  <conditionalFormatting sqref="G15">
    <cfRule type="expression" dxfId="20" priority="12">
      <formula>G15="参照シートに情報を貼りつけてください"</formula>
    </cfRule>
  </conditionalFormatting>
  <conditionalFormatting sqref="G16:H16">
    <cfRule type="expression" dxfId="19" priority="11">
      <formula>G16="参照シートに情報を貼りつけてください"</formula>
    </cfRule>
  </conditionalFormatting>
  <conditionalFormatting sqref="B21:H21">
    <cfRule type="expression" dxfId="18" priority="10">
      <formula>$B$21="（　　　コース名　：　参照シートにデータを貼りつけてください　　　）　（　　　受付番号　：　参照シートにデータを貼りつけてください　　　）"</formula>
    </cfRule>
  </conditionalFormatting>
  <conditionalFormatting sqref="B19:D19">
    <cfRule type="expression" dxfId="17" priority="8">
      <formula>$B$19="(実施協定日)"</formula>
    </cfRule>
  </conditionalFormatting>
  <conditionalFormatting sqref="D71 D90 D109">
    <cfRule type="containsBlanks" dxfId="16" priority="7">
      <formula>LEN(TRIM(D71))=0</formula>
    </cfRule>
  </conditionalFormatting>
  <conditionalFormatting sqref="C61">
    <cfRule type="cellIs" dxfId="15" priority="6" operator="equal">
      <formula>"（ない場合は「なし」と記入）"</formula>
    </cfRule>
  </conditionalFormatting>
  <conditionalFormatting sqref="C61">
    <cfRule type="containsBlanks" dxfId="14" priority="5">
      <formula>LEN(TRIM(C61))=0</formula>
    </cfRule>
  </conditionalFormatting>
  <conditionalFormatting sqref="C64">
    <cfRule type="cellIs" dxfId="13" priority="4" operator="equal">
      <formula>"（ない場合は「なし」と記入）"</formula>
    </cfRule>
  </conditionalFormatting>
  <conditionalFormatting sqref="C64">
    <cfRule type="containsBlanks" dxfId="12" priority="3">
      <formula>LEN(TRIM(C64))=0</formula>
    </cfRule>
  </conditionalFormatting>
  <conditionalFormatting sqref="C68">
    <cfRule type="cellIs" dxfId="11" priority="2" operator="equal">
      <formula>"（ない場合は「なし」と記入）"</formula>
    </cfRule>
  </conditionalFormatting>
  <conditionalFormatting sqref="C68">
    <cfRule type="containsBlanks" dxfId="10" priority="1">
      <formula>LEN(TRIM(C68))=0</formula>
    </cfRule>
  </conditionalFormatting>
  <dataValidations count="2">
    <dataValidation type="date" imeMode="disabled" allowBlank="1" showInputMessage="1" showErrorMessage="1" prompt="終了報告日を_x000a_「YYYY/M/D」の_x000a_形式で入力すると_x000a_和暦で表示されます。" sqref="G6:H6" xr:uid="{FBC624BA-9E7D-463F-8291-752260C824A4}">
      <formula1>44287</formula1>
      <formula2>44681</formula2>
    </dataValidation>
    <dataValidation type="date" imeMode="disabled" allowBlank="1" showInputMessage="1" showErrorMessage="1" prompt="実施協定日を_x000a_「YYYY/M/D」の_x000a_形式で入力すると_x000a_和暦で表示されます。" sqref="B19:D19" xr:uid="{1F2FC666-6889-4491-8763-B8CC1B1E8EB8}">
      <formula1>44287</formula1>
      <formula2>44635</formula2>
    </dataValidation>
  </dataValidations>
  <printOptions horizontalCentered="1"/>
  <pageMargins left="0.78740157480314965" right="0.78740157480314965" top="0.59055118110236227" bottom="0.39370078740157483" header="0" footer="0"/>
  <pageSetup paperSize="9" scale="87" fitToHeight="0" orientation="portrait" blackAndWhite="1" r:id="rId1"/>
  <rowBreaks count="2" manualBreakCount="2">
    <brk id="50" max="7" man="1"/>
    <brk id="69" max="7"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4DCE-A598-4D8C-9045-D69EBCC39425}">
  <sheetPr>
    <pageSetUpPr fitToPage="1"/>
  </sheetPr>
  <dimension ref="A1:K65"/>
  <sheetViews>
    <sheetView showGridLines="0" zoomScaleNormal="100" zoomScaleSheetLayoutView="100" workbookViewId="0"/>
  </sheetViews>
  <sheetFormatPr defaultRowHeight="13.5"/>
  <cols>
    <col min="1" max="1" width="2.1640625" customWidth="1"/>
    <col min="2" max="2" width="3" hidden="1" customWidth="1"/>
    <col min="3" max="3" width="5.6640625" customWidth="1"/>
    <col min="4" max="4" width="8.6640625" customWidth="1"/>
    <col min="5" max="5" width="12.6640625" customWidth="1"/>
    <col min="6" max="6" width="65.6640625" customWidth="1"/>
    <col min="7" max="7" width="2.1640625" customWidth="1"/>
    <col min="8" max="8" width="2.6640625" customWidth="1"/>
  </cols>
  <sheetData>
    <row r="1" spans="1:11" ht="15" customHeight="1">
      <c r="A1" s="1"/>
      <c r="G1" s="146" t="str">
        <f>'【10-1】終了報告書'!H1</f>
        <v>Ver. 2101</v>
      </c>
    </row>
    <row r="2" spans="1:11" ht="15" customHeight="1">
      <c r="G2" s="146" t="s">
        <v>250</v>
      </c>
    </row>
    <row r="3" spans="1:11" ht="33" customHeight="1" thickBot="1">
      <c r="C3" s="458" t="s">
        <v>249</v>
      </c>
      <c r="D3" s="458"/>
      <c r="E3" s="458"/>
      <c r="F3" s="458"/>
      <c r="G3" s="458"/>
    </row>
    <row r="4" spans="1:11" ht="24" customHeight="1" thickTop="1">
      <c r="A4" s="128"/>
      <c r="C4" s="481" t="s">
        <v>248</v>
      </c>
      <c r="D4" s="482"/>
      <c r="E4" s="487" t="str">
        <f>'【8-1】経理様式１'!C11</f>
        <v>参照シートに情報を貼りつけてください</v>
      </c>
      <c r="F4" s="488"/>
      <c r="G4" s="128"/>
      <c r="H4" s="143"/>
    </row>
    <row r="5" spans="1:11" ht="24" customHeight="1">
      <c r="A5" s="128"/>
      <c r="C5" s="479" t="s">
        <v>247</v>
      </c>
      <c r="D5" s="480"/>
      <c r="E5" s="467" t="str">
        <f>'【8-1】経理様式１'!C12</f>
        <v>参照シートに情報を貼りつけてください</v>
      </c>
      <c r="F5" s="468"/>
      <c r="G5" s="128"/>
      <c r="H5" s="140"/>
    </row>
    <row r="6" spans="1:11" ht="24" customHeight="1">
      <c r="A6" s="128"/>
      <c r="C6" s="479" t="s">
        <v>246</v>
      </c>
      <c r="D6" s="480"/>
      <c r="E6" s="467" t="str">
        <f>IF(参照シート!C7="","参照シートに情報を貼りつけてください",参照シート!C7)</f>
        <v>参照シートに情報を貼りつけてください</v>
      </c>
      <c r="F6" s="468"/>
      <c r="G6" s="128"/>
      <c r="H6" s="140"/>
    </row>
    <row r="7" spans="1:11" ht="24" customHeight="1">
      <c r="A7" s="128"/>
      <c r="C7" s="483" t="s">
        <v>245</v>
      </c>
      <c r="D7" s="484"/>
      <c r="E7" s="156" t="s">
        <v>244</v>
      </c>
      <c r="F7" s="154" t="str">
        <f>TRIM(IF(AND(参照シート!C13="",参照シート!C14=""),"参照シートに情報を貼りつけてください",参照シート!C13&amp;"　"&amp;参照シート!C14))</f>
        <v>参照シートに情報を貼りつけてください</v>
      </c>
      <c r="G7" s="128"/>
      <c r="H7" s="140"/>
      <c r="I7" s="132" t="s">
        <v>243</v>
      </c>
    </row>
    <row r="8" spans="1:11" ht="24" customHeight="1">
      <c r="A8" s="128"/>
      <c r="C8" s="483"/>
      <c r="D8" s="484"/>
      <c r="E8" s="156" t="s">
        <v>242</v>
      </c>
      <c r="F8" s="154" t="str">
        <f>IF(参照シート!C15="","参照シートに情報を貼りつけてください",参照シート!C15)</f>
        <v>参照シートに情報を貼りつけてください</v>
      </c>
      <c r="G8" s="128"/>
      <c r="H8" s="140"/>
    </row>
    <row r="9" spans="1:11" ht="24" customHeight="1">
      <c r="A9" s="128"/>
      <c r="C9" s="483"/>
      <c r="D9" s="484"/>
      <c r="E9" s="156" t="s">
        <v>241</v>
      </c>
      <c r="F9" s="154" t="str">
        <f>IF(参照シート!C18="","参照シートに情報を貼りつけてください",参照シート!C18)</f>
        <v>参照シートに情報を貼りつけてください</v>
      </c>
      <c r="G9" s="128"/>
      <c r="H9" s="140"/>
    </row>
    <row r="10" spans="1:11" ht="24" customHeight="1" thickBot="1">
      <c r="A10" s="128"/>
      <c r="C10" s="485"/>
      <c r="D10" s="486"/>
      <c r="E10" s="157" t="s">
        <v>240</v>
      </c>
      <c r="F10" s="155" t="str">
        <f>IF(参照シート!C19="","参照シートに情報を貼りつけてください",参照シート!C19)</f>
        <v>参照シートに情報を貼りつけてください</v>
      </c>
      <c r="G10" s="128"/>
      <c r="H10" s="137"/>
      <c r="K10" s="153"/>
    </row>
    <row r="11" spans="1:11" ht="24" customHeight="1">
      <c r="A11" s="128"/>
      <c r="C11" s="128"/>
      <c r="D11" s="128"/>
      <c r="E11" s="128"/>
      <c r="F11" s="128"/>
      <c r="G11" s="128"/>
    </row>
    <row r="12" spans="1:11" ht="24" customHeight="1">
      <c r="A12" s="128"/>
      <c r="C12" s="128" t="s">
        <v>239</v>
      </c>
      <c r="D12" s="128"/>
      <c r="E12" s="128"/>
      <c r="F12" s="128"/>
      <c r="G12" s="128"/>
    </row>
    <row r="13" spans="1:11" ht="24" customHeight="1">
      <c r="A13" s="128"/>
      <c r="B13" s="152">
        <v>0</v>
      </c>
      <c r="C13" s="128"/>
      <c r="D13" s="151" t="s">
        <v>238</v>
      </c>
      <c r="E13" s="151"/>
      <c r="F13" s="128"/>
      <c r="G13" s="128"/>
    </row>
    <row r="14" spans="1:11" ht="24" customHeight="1">
      <c r="A14" s="128"/>
      <c r="C14" s="128"/>
      <c r="D14" s="151" t="s">
        <v>237</v>
      </c>
      <c r="E14" s="151"/>
      <c r="F14" s="128"/>
      <c r="G14" s="128"/>
    </row>
    <row r="15" spans="1:11" ht="24" customHeight="1">
      <c r="A15" s="128"/>
      <c r="C15" s="128"/>
      <c r="D15" s="151" t="s">
        <v>219</v>
      </c>
      <c r="E15" s="151"/>
      <c r="F15" s="128"/>
      <c r="G15" s="128"/>
    </row>
    <row r="16" spans="1:11" ht="24" customHeight="1">
      <c r="A16" s="128"/>
      <c r="C16" s="128"/>
      <c r="D16" s="151" t="s">
        <v>236</v>
      </c>
      <c r="E16" s="151"/>
      <c r="F16" s="128"/>
      <c r="G16" s="128"/>
    </row>
    <row r="17" spans="1:7" ht="24" customHeight="1">
      <c r="A17" s="128"/>
      <c r="C17" s="128"/>
      <c r="D17" s="128"/>
      <c r="E17" s="128"/>
      <c r="F17" s="128"/>
      <c r="G17" s="128"/>
    </row>
    <row r="18" spans="1:7" ht="24" customHeight="1">
      <c r="A18" s="128"/>
      <c r="C18" s="128" t="s">
        <v>235</v>
      </c>
      <c r="D18" s="128"/>
      <c r="E18" s="128"/>
      <c r="F18" s="128"/>
      <c r="G18" s="128"/>
    </row>
    <row r="19" spans="1:7" ht="24" customHeight="1">
      <c r="A19" s="128"/>
      <c r="C19" s="128" t="s">
        <v>234</v>
      </c>
      <c r="D19" s="128"/>
      <c r="E19" s="128"/>
      <c r="F19" s="128"/>
      <c r="G19" s="128"/>
    </row>
    <row r="20" spans="1:7" ht="24" customHeight="1">
      <c r="A20" s="128"/>
      <c r="B20" s="148" t="b">
        <v>0</v>
      </c>
      <c r="C20" s="128"/>
      <c r="D20" s="128" t="s">
        <v>233</v>
      </c>
      <c r="E20" s="128"/>
      <c r="F20" s="128"/>
      <c r="G20" s="128"/>
    </row>
    <row r="21" spans="1:7" ht="24" customHeight="1">
      <c r="A21" s="128"/>
      <c r="C21" s="128" t="s">
        <v>232</v>
      </c>
      <c r="D21" s="128"/>
      <c r="E21" s="128"/>
      <c r="F21" s="128"/>
      <c r="G21" s="128"/>
    </row>
    <row r="22" spans="1:7" ht="24" customHeight="1">
      <c r="A22" s="128"/>
      <c r="B22" s="148" t="b">
        <v>0</v>
      </c>
      <c r="C22" s="128"/>
      <c r="D22" s="128" t="s">
        <v>231</v>
      </c>
      <c r="E22" s="128"/>
      <c r="F22" s="128"/>
      <c r="G22" s="128"/>
    </row>
    <row r="23" spans="1:7" ht="24" customHeight="1">
      <c r="A23" s="128"/>
      <c r="B23" s="148" t="b">
        <v>0</v>
      </c>
      <c r="C23" s="128"/>
      <c r="D23" s="128" t="s">
        <v>230</v>
      </c>
      <c r="E23" s="128"/>
      <c r="F23" s="128"/>
      <c r="G23" s="128"/>
    </row>
    <row r="24" spans="1:7" ht="24" customHeight="1">
      <c r="A24" s="128"/>
      <c r="B24" s="149" t="b">
        <v>0</v>
      </c>
      <c r="C24" s="128"/>
      <c r="D24" s="128" t="s">
        <v>229</v>
      </c>
      <c r="E24" s="128"/>
      <c r="F24" s="128"/>
      <c r="G24" s="128"/>
    </row>
    <row r="25" spans="1:7" ht="24" customHeight="1">
      <c r="A25" s="128"/>
      <c r="B25" s="150"/>
      <c r="C25" s="128" t="s">
        <v>228</v>
      </c>
      <c r="D25" s="128"/>
      <c r="E25" s="128"/>
      <c r="F25" s="128"/>
      <c r="G25" s="128"/>
    </row>
    <row r="26" spans="1:7" ht="24" customHeight="1">
      <c r="A26" s="128"/>
      <c r="B26" s="149" t="b">
        <v>0</v>
      </c>
      <c r="C26" s="128"/>
      <c r="D26" s="128" t="s">
        <v>227</v>
      </c>
      <c r="E26" s="128"/>
      <c r="F26" s="128"/>
      <c r="G26" s="128"/>
    </row>
    <row r="27" spans="1:7" ht="24" customHeight="1">
      <c r="A27" s="128"/>
      <c r="B27" s="148" t="b">
        <v>0</v>
      </c>
      <c r="C27" s="128"/>
      <c r="D27" s="128" t="s">
        <v>226</v>
      </c>
      <c r="E27" s="128"/>
      <c r="F27" s="128"/>
      <c r="G27" s="128"/>
    </row>
    <row r="28" spans="1:7" ht="24" customHeight="1">
      <c r="A28" s="128"/>
      <c r="C28" s="144" t="s">
        <v>225</v>
      </c>
      <c r="D28" s="478"/>
      <c r="E28" s="478"/>
      <c r="F28" s="478"/>
      <c r="G28" s="128" t="s">
        <v>224</v>
      </c>
    </row>
    <row r="29" spans="1:7" ht="24" customHeight="1">
      <c r="A29" s="128"/>
      <c r="B29" s="148" t="b">
        <v>0</v>
      </c>
      <c r="C29" s="128"/>
      <c r="D29" s="128" t="s">
        <v>223</v>
      </c>
      <c r="E29" s="128"/>
      <c r="F29" s="128"/>
      <c r="G29" s="128"/>
    </row>
    <row r="30" spans="1:7" ht="24" customHeight="1">
      <c r="A30" s="128"/>
      <c r="C30" s="128"/>
      <c r="D30" s="128"/>
      <c r="E30" s="128"/>
      <c r="F30" s="128"/>
      <c r="G30" s="128"/>
    </row>
    <row r="31" spans="1:7" ht="24" customHeight="1">
      <c r="A31" s="128"/>
      <c r="C31" s="128" t="s">
        <v>222</v>
      </c>
      <c r="D31" s="128"/>
      <c r="E31" s="128"/>
      <c r="F31" s="128"/>
      <c r="G31" s="128"/>
    </row>
    <row r="32" spans="1:7" ht="24" customHeight="1">
      <c r="A32" s="128"/>
      <c r="B32" s="148">
        <v>0</v>
      </c>
      <c r="C32" s="128"/>
      <c r="D32" s="128" t="s">
        <v>221</v>
      </c>
      <c r="E32" s="128"/>
      <c r="F32" s="128"/>
      <c r="G32" s="128"/>
    </row>
    <row r="33" spans="1:7" ht="24" customHeight="1">
      <c r="A33" s="128"/>
      <c r="C33" s="128"/>
      <c r="D33" s="128" t="s">
        <v>220</v>
      </c>
      <c r="E33" s="128"/>
      <c r="F33" s="128"/>
      <c r="G33" s="128"/>
    </row>
    <row r="34" spans="1:7" ht="24" customHeight="1">
      <c r="A34" s="128"/>
      <c r="C34" s="128"/>
      <c r="D34" s="128" t="s">
        <v>219</v>
      </c>
      <c r="E34" s="128"/>
      <c r="F34" s="128"/>
      <c r="G34" s="128"/>
    </row>
    <row r="35" spans="1:7" ht="24" customHeight="1">
      <c r="A35" s="128"/>
      <c r="C35" s="128"/>
      <c r="D35" s="128" t="s">
        <v>218</v>
      </c>
      <c r="E35" s="128"/>
      <c r="F35" s="128"/>
      <c r="G35" s="128"/>
    </row>
    <row r="36" spans="1:7" ht="24" customHeight="1">
      <c r="A36" s="128"/>
      <c r="C36" s="128"/>
      <c r="D36" s="128"/>
      <c r="E36" s="128"/>
      <c r="F36" s="128"/>
      <c r="G36" s="128"/>
    </row>
    <row r="37" spans="1:7" ht="24" customHeight="1">
      <c r="A37" s="128"/>
      <c r="C37" s="128" t="s">
        <v>217</v>
      </c>
      <c r="D37" s="128"/>
      <c r="E37" s="128"/>
      <c r="F37" s="128"/>
      <c r="G37" s="128"/>
    </row>
    <row r="38" spans="1:7" ht="24" customHeight="1">
      <c r="A38" s="128"/>
      <c r="B38" s="148">
        <v>0</v>
      </c>
      <c r="C38" s="128"/>
      <c r="D38" s="128" t="s">
        <v>216</v>
      </c>
      <c r="E38" s="128"/>
      <c r="F38" s="128"/>
      <c r="G38" s="128"/>
    </row>
    <row r="39" spans="1:7" ht="24" customHeight="1">
      <c r="A39" s="128"/>
      <c r="C39" s="128"/>
      <c r="D39" s="128" t="s">
        <v>215</v>
      </c>
      <c r="E39" s="128"/>
      <c r="F39" s="128"/>
      <c r="G39" s="128"/>
    </row>
    <row r="40" spans="1:7" ht="24" customHeight="1">
      <c r="A40" s="128"/>
      <c r="C40" s="128"/>
      <c r="D40" s="128" t="s">
        <v>214</v>
      </c>
      <c r="E40" s="128"/>
      <c r="F40" s="128"/>
      <c r="G40" s="128"/>
    </row>
    <row r="41" spans="1:7" ht="24" customHeight="1">
      <c r="A41" s="128"/>
      <c r="C41" s="128"/>
      <c r="D41" s="128" t="s">
        <v>213</v>
      </c>
      <c r="E41" s="128"/>
      <c r="F41" s="128"/>
      <c r="G41" s="128"/>
    </row>
    <row r="42" spans="1:7" ht="24" customHeight="1">
      <c r="A42" s="128"/>
      <c r="C42" s="128"/>
      <c r="D42" s="128"/>
      <c r="E42" s="128"/>
      <c r="F42" s="128"/>
      <c r="G42" s="128"/>
    </row>
    <row r="43" spans="1:7" ht="24" customHeight="1">
      <c r="A43" s="128"/>
      <c r="C43" s="128" t="s">
        <v>212</v>
      </c>
      <c r="D43" s="128"/>
      <c r="E43" s="128"/>
      <c r="F43" s="128"/>
      <c r="G43" s="128"/>
    </row>
    <row r="44" spans="1:7" ht="24" customHeight="1">
      <c r="A44" s="128"/>
      <c r="C44" s="469"/>
      <c r="D44" s="470"/>
      <c r="E44" s="470"/>
      <c r="F44" s="471"/>
      <c r="G44" s="128"/>
    </row>
    <row r="45" spans="1:7" ht="24" customHeight="1">
      <c r="A45" s="128"/>
      <c r="C45" s="472"/>
      <c r="D45" s="473"/>
      <c r="E45" s="473"/>
      <c r="F45" s="474"/>
      <c r="G45" s="128"/>
    </row>
    <row r="46" spans="1:7" ht="24" customHeight="1">
      <c r="A46" s="128"/>
      <c r="C46" s="472"/>
      <c r="D46" s="473"/>
      <c r="E46" s="473"/>
      <c r="F46" s="474"/>
      <c r="G46" s="128"/>
    </row>
    <row r="47" spans="1:7" ht="24" customHeight="1">
      <c r="A47" s="128"/>
      <c r="C47" s="472"/>
      <c r="D47" s="473"/>
      <c r="E47" s="473"/>
      <c r="F47" s="474"/>
      <c r="G47" s="128"/>
    </row>
    <row r="48" spans="1:7" ht="24" customHeight="1">
      <c r="A48" s="128"/>
      <c r="C48" s="472"/>
      <c r="D48" s="473"/>
      <c r="E48" s="473"/>
      <c r="F48" s="474"/>
      <c r="G48" s="128"/>
    </row>
    <row r="49" spans="1:7" ht="24" customHeight="1">
      <c r="A49" s="128"/>
      <c r="C49" s="472"/>
      <c r="D49" s="473"/>
      <c r="E49" s="473"/>
      <c r="F49" s="474"/>
      <c r="G49" s="128"/>
    </row>
    <row r="50" spans="1:7" ht="24" customHeight="1">
      <c r="A50" s="128"/>
      <c r="C50" s="472"/>
      <c r="D50" s="473"/>
      <c r="E50" s="473"/>
      <c r="F50" s="474"/>
      <c r="G50" s="128"/>
    </row>
    <row r="51" spans="1:7" ht="24" customHeight="1">
      <c r="A51" s="128"/>
      <c r="C51" s="472"/>
      <c r="D51" s="473"/>
      <c r="E51" s="473"/>
      <c r="F51" s="474"/>
      <c r="G51" s="128"/>
    </row>
    <row r="52" spans="1:7" ht="24" customHeight="1">
      <c r="A52" s="128"/>
      <c r="C52" s="472"/>
      <c r="D52" s="473"/>
      <c r="E52" s="473"/>
      <c r="F52" s="474"/>
      <c r="G52" s="128"/>
    </row>
    <row r="53" spans="1:7" ht="24" customHeight="1">
      <c r="A53" s="128"/>
      <c r="C53" s="475"/>
      <c r="D53" s="476"/>
      <c r="E53" s="476"/>
      <c r="F53" s="477"/>
      <c r="G53" s="128"/>
    </row>
    <row r="54" spans="1:7" ht="24" customHeight="1">
      <c r="A54" s="128"/>
      <c r="C54" s="147"/>
      <c r="D54" s="147"/>
      <c r="E54" s="147"/>
      <c r="F54" s="147"/>
      <c r="G54" s="128"/>
    </row>
    <row r="55" spans="1:7" ht="24" customHeight="1">
      <c r="A55" s="128"/>
      <c r="C55" s="128" t="s">
        <v>257</v>
      </c>
      <c r="D55" s="128"/>
      <c r="E55" s="128"/>
      <c r="F55" s="128"/>
      <c r="G55" s="128"/>
    </row>
    <row r="56" spans="1:7" ht="24" customHeight="1">
      <c r="A56" s="128"/>
      <c r="C56" s="469"/>
      <c r="D56" s="470"/>
      <c r="E56" s="470"/>
      <c r="F56" s="471"/>
      <c r="G56" s="128"/>
    </row>
    <row r="57" spans="1:7" ht="24" customHeight="1">
      <c r="A57" s="128"/>
      <c r="C57" s="472"/>
      <c r="D57" s="473"/>
      <c r="E57" s="473"/>
      <c r="F57" s="474"/>
      <c r="G57" s="128"/>
    </row>
    <row r="58" spans="1:7" ht="24" customHeight="1">
      <c r="A58" s="128"/>
      <c r="C58" s="472"/>
      <c r="D58" s="473"/>
      <c r="E58" s="473"/>
      <c r="F58" s="474"/>
      <c r="G58" s="128"/>
    </row>
    <row r="59" spans="1:7" ht="24" customHeight="1">
      <c r="A59" s="128"/>
      <c r="C59" s="472"/>
      <c r="D59" s="473"/>
      <c r="E59" s="473"/>
      <c r="F59" s="474"/>
      <c r="G59" s="128"/>
    </row>
    <row r="60" spans="1:7" ht="24" customHeight="1">
      <c r="A60" s="128"/>
      <c r="C60" s="472"/>
      <c r="D60" s="473"/>
      <c r="E60" s="473"/>
      <c r="F60" s="474"/>
      <c r="G60" s="128"/>
    </row>
    <row r="61" spans="1:7" ht="24" customHeight="1">
      <c r="A61" s="128"/>
      <c r="C61" s="472"/>
      <c r="D61" s="473"/>
      <c r="E61" s="473"/>
      <c r="F61" s="474"/>
      <c r="G61" s="128"/>
    </row>
    <row r="62" spans="1:7" ht="24" customHeight="1">
      <c r="A62" s="128"/>
      <c r="C62" s="472"/>
      <c r="D62" s="473"/>
      <c r="E62" s="473"/>
      <c r="F62" s="474"/>
      <c r="G62" s="128"/>
    </row>
    <row r="63" spans="1:7" ht="24" customHeight="1">
      <c r="A63" s="128"/>
      <c r="C63" s="472"/>
      <c r="D63" s="473"/>
      <c r="E63" s="473"/>
      <c r="F63" s="474"/>
      <c r="G63" s="128"/>
    </row>
    <row r="64" spans="1:7" ht="24" customHeight="1">
      <c r="A64" s="128"/>
      <c r="C64" s="472"/>
      <c r="D64" s="473"/>
      <c r="E64" s="473"/>
      <c r="F64" s="474"/>
      <c r="G64" s="128"/>
    </row>
    <row r="65" spans="1:7" ht="24" customHeight="1">
      <c r="A65" s="128"/>
      <c r="C65" s="475"/>
      <c r="D65" s="476"/>
      <c r="E65" s="476"/>
      <c r="F65" s="477"/>
      <c r="G65" s="128"/>
    </row>
  </sheetData>
  <sheetProtection algorithmName="SHA-512" hashValue="uWE0fIAel0zrXQVod/Vmr/Prf8dj8GR2xlHH9eioyd+92Dcdj1TudfIkJyfbhqTqhA8jH4NN9ZzIAJggH3Yx+A==" saltValue="RrvlIGfMafL81XQX6PE/FQ==" spinCount="100000" sheet="1" formatCells="0" formatColumns="0" formatRows="0" selectLockedCells="1"/>
  <mergeCells count="11">
    <mergeCell ref="E6:F6"/>
    <mergeCell ref="C56:F65"/>
    <mergeCell ref="D28:F28"/>
    <mergeCell ref="C3:G3"/>
    <mergeCell ref="C6:D6"/>
    <mergeCell ref="C5:D5"/>
    <mergeCell ref="C4:D4"/>
    <mergeCell ref="C7:D10"/>
    <mergeCell ref="C44:F53"/>
    <mergeCell ref="E4:F4"/>
    <mergeCell ref="E5:F5"/>
  </mergeCells>
  <phoneticPr fontId="4"/>
  <conditionalFormatting sqref="C56">
    <cfRule type="containsBlanks" dxfId="9" priority="11">
      <formula>LEN(TRIM(C56))=0</formula>
    </cfRule>
  </conditionalFormatting>
  <conditionalFormatting sqref="C44:F53">
    <cfRule type="containsBlanks" dxfId="8" priority="10">
      <formula>LEN(TRIM(C44))=0</formula>
    </cfRule>
  </conditionalFormatting>
  <conditionalFormatting sqref="D28:F28">
    <cfRule type="expression" dxfId="7" priority="9">
      <formula>AND(B27=TRUE,D28="")</formula>
    </cfRule>
  </conditionalFormatting>
  <conditionalFormatting sqref="E4:F4">
    <cfRule type="expression" dxfId="6" priority="8">
      <formula>$E$4="参照シートに情報を貼りつけてください"</formula>
    </cfRule>
  </conditionalFormatting>
  <conditionalFormatting sqref="E5:F5">
    <cfRule type="expression" dxfId="5" priority="7">
      <formula>$E$5="参照シートに情報を貼りつけてください"</formula>
    </cfRule>
  </conditionalFormatting>
  <conditionalFormatting sqref="E6:F6">
    <cfRule type="expression" dxfId="4" priority="5">
      <formula>$E$6="参照シートに情報を貼りつけてください"</formula>
    </cfRule>
  </conditionalFormatting>
  <conditionalFormatting sqref="E7:F7">
    <cfRule type="expression" dxfId="3" priority="4">
      <formula>$F$7="参照シートに情報を貼りつけてください"</formula>
    </cfRule>
  </conditionalFormatting>
  <conditionalFormatting sqref="E8:F8">
    <cfRule type="expression" dxfId="2" priority="3">
      <formula>$F$8="参照シートに情報を貼りつけてください"</formula>
    </cfRule>
  </conditionalFormatting>
  <conditionalFormatting sqref="E9:F9">
    <cfRule type="expression" dxfId="1" priority="2">
      <formula>$F$9="参照シートに情報を貼りつけてください"</formula>
    </cfRule>
  </conditionalFormatting>
  <conditionalFormatting sqref="E10:F10">
    <cfRule type="expression" dxfId="0" priority="1">
      <formula>$F$10="参照シートに情報を貼りつけてください"</formula>
    </cfRule>
  </conditionalFormatting>
  <printOptions horizontalCentered="1"/>
  <pageMargins left="0.59055118110236227" right="0.59055118110236227" top="0.59055118110236227" bottom="0.39370078740157483" header="0" footer="0.19685039370078741"/>
  <pageSetup paperSize="9" scale="84" fitToHeight="0" orientation="portrait" blackAndWhite="1" r:id="rId1"/>
  <rowBreaks count="1" manualBreakCount="1">
    <brk id="3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Q4-4">
              <controlPr defaultSize="0" autoFill="0" autoLine="0" autoPict="0">
                <anchor moveWithCells="1">
                  <from>
                    <xdr:col>2</xdr:col>
                    <xdr:colOff>152400</xdr:colOff>
                    <xdr:row>40</xdr:row>
                    <xdr:rowOff>0</xdr:rowOff>
                  </from>
                  <to>
                    <xdr:col>3</xdr:col>
                    <xdr:colOff>82550</xdr:colOff>
                    <xdr:row>40</xdr:row>
                    <xdr:rowOff>292100</xdr:rowOff>
                  </to>
                </anchor>
              </controlPr>
            </control>
          </mc:Choice>
        </mc:AlternateContent>
        <mc:AlternateContent xmlns:mc="http://schemas.openxmlformats.org/markup-compatibility/2006">
          <mc:Choice Requires="x14">
            <control shapeId="10242" r:id="rId5" name="Option Button Q4-3">
              <controlPr defaultSize="0" autoFill="0" autoLine="0" autoPict="0">
                <anchor moveWithCells="1">
                  <from>
                    <xdr:col>2</xdr:col>
                    <xdr:colOff>152400</xdr:colOff>
                    <xdr:row>39</xdr:row>
                    <xdr:rowOff>0</xdr:rowOff>
                  </from>
                  <to>
                    <xdr:col>3</xdr:col>
                    <xdr:colOff>82550</xdr:colOff>
                    <xdr:row>39</xdr:row>
                    <xdr:rowOff>292100</xdr:rowOff>
                  </to>
                </anchor>
              </controlPr>
            </control>
          </mc:Choice>
        </mc:AlternateContent>
        <mc:AlternateContent xmlns:mc="http://schemas.openxmlformats.org/markup-compatibility/2006">
          <mc:Choice Requires="x14">
            <control shapeId="10243" r:id="rId6" name="Option Button Q4-2">
              <controlPr defaultSize="0" autoFill="0" autoLine="0" autoPict="0">
                <anchor moveWithCells="1">
                  <from>
                    <xdr:col>2</xdr:col>
                    <xdr:colOff>152400</xdr:colOff>
                    <xdr:row>38</xdr:row>
                    <xdr:rowOff>0</xdr:rowOff>
                  </from>
                  <to>
                    <xdr:col>3</xdr:col>
                    <xdr:colOff>82550</xdr:colOff>
                    <xdr:row>38</xdr:row>
                    <xdr:rowOff>292100</xdr:rowOff>
                  </to>
                </anchor>
              </controlPr>
            </control>
          </mc:Choice>
        </mc:AlternateContent>
        <mc:AlternateContent xmlns:mc="http://schemas.openxmlformats.org/markup-compatibility/2006">
          <mc:Choice Requires="x14">
            <control shapeId="10244" r:id="rId7" name="Option Button Q4-1">
              <controlPr defaultSize="0" autoFill="0" autoLine="0" autoPict="0">
                <anchor moveWithCells="1">
                  <from>
                    <xdr:col>2</xdr:col>
                    <xdr:colOff>152400</xdr:colOff>
                    <xdr:row>37</xdr:row>
                    <xdr:rowOff>0</xdr:rowOff>
                  </from>
                  <to>
                    <xdr:col>3</xdr:col>
                    <xdr:colOff>82550</xdr:colOff>
                    <xdr:row>37</xdr:row>
                    <xdr:rowOff>292100</xdr:rowOff>
                  </to>
                </anchor>
              </controlPr>
            </control>
          </mc:Choice>
        </mc:AlternateContent>
        <mc:AlternateContent xmlns:mc="http://schemas.openxmlformats.org/markup-compatibility/2006">
          <mc:Choice Requires="x14">
            <control shapeId="10245" r:id="rId8" name="Group Box Q4">
              <controlPr defaultSize="0" autoFill="0" autoPict="0">
                <anchor moveWithCells="1">
                  <from>
                    <xdr:col>2</xdr:col>
                    <xdr:colOff>25400</xdr:colOff>
                    <xdr:row>37</xdr:row>
                    <xdr:rowOff>0</xdr:rowOff>
                  </from>
                  <to>
                    <xdr:col>5</xdr:col>
                    <xdr:colOff>107950</xdr:colOff>
                    <xdr:row>41</xdr:row>
                    <xdr:rowOff>63500</xdr:rowOff>
                  </to>
                </anchor>
              </controlPr>
            </control>
          </mc:Choice>
        </mc:AlternateContent>
        <mc:AlternateContent xmlns:mc="http://schemas.openxmlformats.org/markup-compatibility/2006">
          <mc:Choice Requires="x14">
            <control shapeId="10246" r:id="rId9" name="Option Button Q3-4">
              <controlPr defaultSize="0" autoFill="0" autoLine="0" autoPict="0">
                <anchor moveWithCells="1">
                  <from>
                    <xdr:col>2</xdr:col>
                    <xdr:colOff>146050</xdr:colOff>
                    <xdr:row>34</xdr:row>
                    <xdr:rowOff>38100</xdr:rowOff>
                  </from>
                  <to>
                    <xdr:col>2</xdr:col>
                    <xdr:colOff>387350</xdr:colOff>
                    <xdr:row>34</xdr:row>
                    <xdr:rowOff>292100</xdr:rowOff>
                  </to>
                </anchor>
              </controlPr>
            </control>
          </mc:Choice>
        </mc:AlternateContent>
        <mc:AlternateContent xmlns:mc="http://schemas.openxmlformats.org/markup-compatibility/2006">
          <mc:Choice Requires="x14">
            <control shapeId="10247" r:id="rId10" name="Option Button Q3-3">
              <controlPr defaultSize="0" autoFill="0" autoLine="0" autoPict="0">
                <anchor moveWithCells="1">
                  <from>
                    <xdr:col>2</xdr:col>
                    <xdr:colOff>146050</xdr:colOff>
                    <xdr:row>33</xdr:row>
                    <xdr:rowOff>38100</xdr:rowOff>
                  </from>
                  <to>
                    <xdr:col>2</xdr:col>
                    <xdr:colOff>387350</xdr:colOff>
                    <xdr:row>33</xdr:row>
                    <xdr:rowOff>292100</xdr:rowOff>
                  </to>
                </anchor>
              </controlPr>
            </control>
          </mc:Choice>
        </mc:AlternateContent>
        <mc:AlternateContent xmlns:mc="http://schemas.openxmlformats.org/markup-compatibility/2006">
          <mc:Choice Requires="x14">
            <control shapeId="10248" r:id="rId11" name="Option Button Q3-2">
              <controlPr defaultSize="0" autoFill="0" autoLine="0" autoPict="0">
                <anchor moveWithCells="1">
                  <from>
                    <xdr:col>2</xdr:col>
                    <xdr:colOff>146050</xdr:colOff>
                    <xdr:row>32</xdr:row>
                    <xdr:rowOff>38100</xdr:rowOff>
                  </from>
                  <to>
                    <xdr:col>2</xdr:col>
                    <xdr:colOff>387350</xdr:colOff>
                    <xdr:row>32</xdr:row>
                    <xdr:rowOff>292100</xdr:rowOff>
                  </to>
                </anchor>
              </controlPr>
            </control>
          </mc:Choice>
        </mc:AlternateContent>
        <mc:AlternateContent xmlns:mc="http://schemas.openxmlformats.org/markup-compatibility/2006">
          <mc:Choice Requires="x14">
            <control shapeId="10249" r:id="rId12" name="Option Button Q3-1">
              <controlPr defaultSize="0" autoFill="0" autoLine="0" autoPict="0">
                <anchor moveWithCells="1">
                  <from>
                    <xdr:col>2</xdr:col>
                    <xdr:colOff>146050</xdr:colOff>
                    <xdr:row>31</xdr:row>
                    <xdr:rowOff>38100</xdr:rowOff>
                  </from>
                  <to>
                    <xdr:col>2</xdr:col>
                    <xdr:colOff>387350</xdr:colOff>
                    <xdr:row>31</xdr:row>
                    <xdr:rowOff>292100</xdr:rowOff>
                  </to>
                </anchor>
              </controlPr>
            </control>
          </mc:Choice>
        </mc:AlternateContent>
        <mc:AlternateContent xmlns:mc="http://schemas.openxmlformats.org/markup-compatibility/2006">
          <mc:Choice Requires="x14">
            <control shapeId="10250" r:id="rId13" name="Group Box Q3">
              <controlPr defaultSize="0" autoFill="0" autoPict="0">
                <anchor moveWithCells="1">
                  <from>
                    <xdr:col>2</xdr:col>
                    <xdr:colOff>0</xdr:colOff>
                    <xdr:row>31</xdr:row>
                    <xdr:rowOff>6350</xdr:rowOff>
                  </from>
                  <to>
                    <xdr:col>5</xdr:col>
                    <xdr:colOff>76200</xdr:colOff>
                    <xdr:row>35</xdr:row>
                    <xdr:rowOff>76200</xdr:rowOff>
                  </to>
                </anchor>
              </controlPr>
            </control>
          </mc:Choice>
        </mc:AlternateContent>
        <mc:AlternateContent xmlns:mc="http://schemas.openxmlformats.org/markup-compatibility/2006">
          <mc:Choice Requires="x14">
            <control shapeId="10251" r:id="rId14" name="Check Box Q2-7">
              <controlPr defaultSize="0" autoFill="0" autoLine="0" autoPict="0">
                <anchor moveWithCells="1">
                  <from>
                    <xdr:col>2</xdr:col>
                    <xdr:colOff>152400</xdr:colOff>
                    <xdr:row>28</xdr:row>
                    <xdr:rowOff>6350</xdr:rowOff>
                  </from>
                  <to>
                    <xdr:col>3</xdr:col>
                    <xdr:colOff>82550</xdr:colOff>
                    <xdr:row>28</xdr:row>
                    <xdr:rowOff>298450</xdr:rowOff>
                  </to>
                </anchor>
              </controlPr>
            </control>
          </mc:Choice>
        </mc:AlternateContent>
        <mc:AlternateContent xmlns:mc="http://schemas.openxmlformats.org/markup-compatibility/2006">
          <mc:Choice Requires="x14">
            <control shapeId="10252" r:id="rId15" name="Check Box Q2-6">
              <controlPr defaultSize="0" autoFill="0" autoLine="0" autoPict="0">
                <anchor moveWithCells="1">
                  <from>
                    <xdr:col>2</xdr:col>
                    <xdr:colOff>152400</xdr:colOff>
                    <xdr:row>26</xdr:row>
                    <xdr:rowOff>6350</xdr:rowOff>
                  </from>
                  <to>
                    <xdr:col>3</xdr:col>
                    <xdr:colOff>82550</xdr:colOff>
                    <xdr:row>26</xdr:row>
                    <xdr:rowOff>298450</xdr:rowOff>
                  </to>
                </anchor>
              </controlPr>
            </control>
          </mc:Choice>
        </mc:AlternateContent>
        <mc:AlternateContent xmlns:mc="http://schemas.openxmlformats.org/markup-compatibility/2006">
          <mc:Choice Requires="x14">
            <control shapeId="10253" r:id="rId16" name="Check Box Q2-5">
              <controlPr defaultSize="0" autoFill="0" autoLine="0" autoPict="0">
                <anchor moveWithCells="1">
                  <from>
                    <xdr:col>2</xdr:col>
                    <xdr:colOff>152400</xdr:colOff>
                    <xdr:row>25</xdr:row>
                    <xdr:rowOff>6350</xdr:rowOff>
                  </from>
                  <to>
                    <xdr:col>3</xdr:col>
                    <xdr:colOff>82550</xdr:colOff>
                    <xdr:row>25</xdr:row>
                    <xdr:rowOff>298450</xdr:rowOff>
                  </to>
                </anchor>
              </controlPr>
            </control>
          </mc:Choice>
        </mc:AlternateContent>
        <mc:AlternateContent xmlns:mc="http://schemas.openxmlformats.org/markup-compatibility/2006">
          <mc:Choice Requires="x14">
            <control shapeId="10254" r:id="rId17" name="Check Box Q2-4">
              <controlPr defaultSize="0" autoFill="0" autoLine="0" autoPict="0">
                <anchor moveWithCells="1">
                  <from>
                    <xdr:col>2</xdr:col>
                    <xdr:colOff>152400</xdr:colOff>
                    <xdr:row>23</xdr:row>
                    <xdr:rowOff>6350</xdr:rowOff>
                  </from>
                  <to>
                    <xdr:col>3</xdr:col>
                    <xdr:colOff>82550</xdr:colOff>
                    <xdr:row>23</xdr:row>
                    <xdr:rowOff>298450</xdr:rowOff>
                  </to>
                </anchor>
              </controlPr>
            </control>
          </mc:Choice>
        </mc:AlternateContent>
        <mc:AlternateContent xmlns:mc="http://schemas.openxmlformats.org/markup-compatibility/2006">
          <mc:Choice Requires="x14">
            <control shapeId="10255" r:id="rId18" name="Check Box Q2-3">
              <controlPr defaultSize="0" autoFill="0" autoLine="0" autoPict="0">
                <anchor moveWithCells="1">
                  <from>
                    <xdr:col>2</xdr:col>
                    <xdr:colOff>152400</xdr:colOff>
                    <xdr:row>22</xdr:row>
                    <xdr:rowOff>6350</xdr:rowOff>
                  </from>
                  <to>
                    <xdr:col>3</xdr:col>
                    <xdr:colOff>82550</xdr:colOff>
                    <xdr:row>22</xdr:row>
                    <xdr:rowOff>298450</xdr:rowOff>
                  </to>
                </anchor>
              </controlPr>
            </control>
          </mc:Choice>
        </mc:AlternateContent>
        <mc:AlternateContent xmlns:mc="http://schemas.openxmlformats.org/markup-compatibility/2006">
          <mc:Choice Requires="x14">
            <control shapeId="10256" r:id="rId19" name="Check Box Q2-2">
              <controlPr defaultSize="0" autoFill="0" autoLine="0" autoPict="0">
                <anchor moveWithCells="1">
                  <from>
                    <xdr:col>2</xdr:col>
                    <xdr:colOff>152400</xdr:colOff>
                    <xdr:row>21</xdr:row>
                    <xdr:rowOff>6350</xdr:rowOff>
                  </from>
                  <to>
                    <xdr:col>3</xdr:col>
                    <xdr:colOff>82550</xdr:colOff>
                    <xdr:row>21</xdr:row>
                    <xdr:rowOff>298450</xdr:rowOff>
                  </to>
                </anchor>
              </controlPr>
            </control>
          </mc:Choice>
        </mc:AlternateContent>
        <mc:AlternateContent xmlns:mc="http://schemas.openxmlformats.org/markup-compatibility/2006">
          <mc:Choice Requires="x14">
            <control shapeId="10257" r:id="rId20" name="Check Box Q2-1">
              <controlPr defaultSize="0" autoFill="0" autoLine="0" autoPict="0">
                <anchor moveWithCells="1">
                  <from>
                    <xdr:col>2</xdr:col>
                    <xdr:colOff>152400</xdr:colOff>
                    <xdr:row>19</xdr:row>
                    <xdr:rowOff>6350</xdr:rowOff>
                  </from>
                  <to>
                    <xdr:col>3</xdr:col>
                    <xdr:colOff>82550</xdr:colOff>
                    <xdr:row>19</xdr:row>
                    <xdr:rowOff>298450</xdr:rowOff>
                  </to>
                </anchor>
              </controlPr>
            </control>
          </mc:Choice>
        </mc:AlternateContent>
        <mc:AlternateContent xmlns:mc="http://schemas.openxmlformats.org/markup-compatibility/2006">
          <mc:Choice Requires="x14">
            <control shapeId="10258" r:id="rId21" name="Option Button Q1-4">
              <controlPr defaultSize="0" autoFill="0" autoLine="0" autoPict="0">
                <anchor moveWithCells="1">
                  <from>
                    <xdr:col>2</xdr:col>
                    <xdr:colOff>158750</xdr:colOff>
                    <xdr:row>15</xdr:row>
                    <xdr:rowOff>25400</xdr:rowOff>
                  </from>
                  <to>
                    <xdr:col>2</xdr:col>
                    <xdr:colOff>412750</xdr:colOff>
                    <xdr:row>15</xdr:row>
                    <xdr:rowOff>266700</xdr:rowOff>
                  </to>
                </anchor>
              </controlPr>
            </control>
          </mc:Choice>
        </mc:AlternateContent>
        <mc:AlternateContent xmlns:mc="http://schemas.openxmlformats.org/markup-compatibility/2006">
          <mc:Choice Requires="x14">
            <control shapeId="10259" r:id="rId22" name="Option Button Q1-3">
              <controlPr defaultSize="0" autoFill="0" autoLine="0" autoPict="0">
                <anchor moveWithCells="1">
                  <from>
                    <xdr:col>2</xdr:col>
                    <xdr:colOff>158750</xdr:colOff>
                    <xdr:row>14</xdr:row>
                    <xdr:rowOff>31750</xdr:rowOff>
                  </from>
                  <to>
                    <xdr:col>2</xdr:col>
                    <xdr:colOff>412750</xdr:colOff>
                    <xdr:row>14</xdr:row>
                    <xdr:rowOff>273050</xdr:rowOff>
                  </to>
                </anchor>
              </controlPr>
            </control>
          </mc:Choice>
        </mc:AlternateContent>
        <mc:AlternateContent xmlns:mc="http://schemas.openxmlformats.org/markup-compatibility/2006">
          <mc:Choice Requires="x14">
            <control shapeId="10260" r:id="rId23" name="Option Button Q1-2">
              <controlPr defaultSize="0" autoFill="0" autoLine="0" autoPict="0">
                <anchor moveWithCells="1">
                  <from>
                    <xdr:col>2</xdr:col>
                    <xdr:colOff>158750</xdr:colOff>
                    <xdr:row>13</xdr:row>
                    <xdr:rowOff>31750</xdr:rowOff>
                  </from>
                  <to>
                    <xdr:col>2</xdr:col>
                    <xdr:colOff>412750</xdr:colOff>
                    <xdr:row>13</xdr:row>
                    <xdr:rowOff>292100</xdr:rowOff>
                  </to>
                </anchor>
              </controlPr>
            </control>
          </mc:Choice>
        </mc:AlternateContent>
        <mc:AlternateContent xmlns:mc="http://schemas.openxmlformats.org/markup-compatibility/2006">
          <mc:Choice Requires="x14">
            <control shapeId="10261" r:id="rId24" name="Option Button Q1-1">
              <controlPr defaultSize="0" autoFill="0" autoLine="0" autoPict="0">
                <anchor moveWithCells="1">
                  <from>
                    <xdr:col>2</xdr:col>
                    <xdr:colOff>158750</xdr:colOff>
                    <xdr:row>12</xdr:row>
                    <xdr:rowOff>38100</xdr:rowOff>
                  </from>
                  <to>
                    <xdr:col>2</xdr:col>
                    <xdr:colOff>412750</xdr:colOff>
                    <xdr:row>12</xdr:row>
                    <xdr:rowOff>292100</xdr:rowOff>
                  </to>
                </anchor>
              </controlPr>
            </control>
          </mc:Choice>
        </mc:AlternateContent>
        <mc:AlternateContent xmlns:mc="http://schemas.openxmlformats.org/markup-compatibility/2006">
          <mc:Choice Requires="x14">
            <control shapeId="10262" r:id="rId25" name="Group Box Q1">
              <controlPr defaultSize="0" autoFill="0" autoPict="0">
                <anchor moveWithCells="1">
                  <from>
                    <xdr:col>2</xdr:col>
                    <xdr:colOff>31750</xdr:colOff>
                    <xdr:row>11</xdr:row>
                    <xdr:rowOff>254000</xdr:rowOff>
                  </from>
                  <to>
                    <xdr:col>4</xdr:col>
                    <xdr:colOff>685800</xdr:colOff>
                    <xdr:row>16</xdr:row>
                    <xdr:rowOff>82550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参照シート</vt:lpstr>
      <vt:lpstr>【8-1】経理様式１</vt:lpstr>
      <vt:lpstr>【8-1】経理様式2(渡航費)</vt:lpstr>
      <vt:lpstr>【8-1】経理様式2(渡航費以外)</vt:lpstr>
      <vt:lpstr>【10-1】終了報告書</vt:lpstr>
      <vt:lpstr>【10-2】実施主担当者終了報告書</vt:lpstr>
      <vt:lpstr>'【10-1】終了報告書'!Print_Area</vt:lpstr>
      <vt:lpstr>'【10-2】実施主担当者終了報告書'!Print_Area</vt:lpstr>
      <vt:lpstr>'【8-1】経理様式１'!Print_Area</vt:lpstr>
      <vt:lpstr>'【8-1】経理様式2(渡航費)'!Print_Area</vt:lpstr>
      <vt:lpstr>'【8-1】経理様式2(渡航費以外)'!Print_Area</vt:lpstr>
      <vt:lpstr>参照シート!Print_Area</vt:lpstr>
      <vt:lpstr>'【10-1】終了報告書'!Print_Titles</vt:lpstr>
      <vt:lpstr>'【10-2】実施主担当者終了報告書'!Print_Titles</vt:lpstr>
      <vt:lpstr>'【8-1】経理様式2(渡航費)'!Print_Titles</vt:lpstr>
      <vt:lpstr>'【8-1】経理様式2(渡航費以外)'!Print_Titles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鎌船 明子</dc:creator>
  <cp:lastModifiedBy>鎌船 明子</cp:lastModifiedBy>
  <cp:lastPrinted>2021-06-15T09:37:11Z</cp:lastPrinted>
  <dcterms:created xsi:type="dcterms:W3CDTF">2019-10-03T02:15:28Z</dcterms:created>
  <dcterms:modified xsi:type="dcterms:W3CDTF">2021-10-27T01:12:18Z</dcterms:modified>
</cp:coreProperties>
</file>